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2300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Лист1!$A$4:$J$26</definedName>
    <definedName name="_xlnm.Print_Area" localSheetId="0">Лист1!$B$1:$J$48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/>
  <c r="H48"/>
  <c r="G48"/>
  <c r="I45"/>
  <c r="H45"/>
  <c r="I42"/>
  <c r="H42"/>
  <c r="G42"/>
  <c r="I39"/>
  <c r="H39"/>
  <c r="G39"/>
  <c r="I36"/>
  <c r="H36"/>
  <c r="G36"/>
  <c r="I32"/>
  <c r="H32"/>
  <c r="G32"/>
  <c r="I27"/>
  <c r="H27"/>
  <c r="G27"/>
  <c r="I19"/>
  <c r="H19"/>
  <c r="G19"/>
  <c r="I16"/>
  <c r="H16"/>
  <c r="I12"/>
  <c r="H12"/>
  <c r="G12"/>
  <c r="E26" l="1"/>
  <c r="G15" l="1"/>
  <c r="G16" l="1"/>
</calcChain>
</file>

<file path=xl/sharedStrings.xml><?xml version="1.0" encoding="utf-8"?>
<sst xmlns="http://schemas.openxmlformats.org/spreadsheetml/2006/main" count="101" uniqueCount="66">
  <si>
    <t>№ п/п</t>
  </si>
  <si>
    <t>Основные характеристики объекта (количество мест, созданных в  школах и ДДУ; количество и виды планируемого к закупке оборудования, кв.м по вводу жилья, протяженность автодорог, количество учреждений реконструированных и (или) оснащенных оборудованием), количество граждан республики, охваченных проф.осмотрами и т.д.)</t>
  </si>
  <si>
    <t>Примечание</t>
  </si>
  <si>
    <t>ВСЕГО</t>
  </si>
  <si>
    <t>Бюджет РФ</t>
  </si>
  <si>
    <t>Бюджет РТ</t>
  </si>
  <si>
    <t>Адрес объекта</t>
  </si>
  <si>
    <t>Наименование национального/регионального проекта/объекта (мероприятия)</t>
  </si>
  <si>
    <t>Наименование муниципального образования</t>
  </si>
  <si>
    <t>Закупка оборудования для хоккея</t>
  </si>
  <si>
    <t>Объем финансирования, тыс. рублей</t>
  </si>
  <si>
    <t>Формирование запаса лесных семян для лесовосстановления на всех участках вырубленных и погибших лесных насаждений</t>
  </si>
  <si>
    <t>Проведение лесовосстановления и лесоразведения на общей площади 4227,6 га</t>
  </si>
  <si>
    <t>Наличие хранящихся партий семян в страховых фондах и фондах лиц, использующих леса, в количестве не менее 11,455 тонн</t>
  </si>
  <si>
    <t>2020 год</t>
  </si>
  <si>
    <t xml:space="preserve">с. Сорок-Сайдак </t>
  </si>
  <si>
    <t>Мощность 100 мест</t>
  </si>
  <si>
    <t>Все муниципальные районы Республики Татарстан</t>
  </si>
  <si>
    <t>Приобретение средств обучения</t>
  </si>
  <si>
    <t>Муниципальное бюджетное общеобразовательное учреждение «Лицей-интернат (школа для одаренных детей) г.Буинска Республики Татарстан»</t>
  </si>
  <si>
    <t>г.Буинск, ул. Р.Люксембург, д.117</t>
  </si>
  <si>
    <t>Создание (обновление) материально-технической базы для реализации 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</si>
  <si>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Обеспечение предоставления приоритетных массовых социально значимых государственных (муниципальных) услуг, государственных и иных сервисов в цифровом виде в соответствии с целевым состоянием</t>
  </si>
  <si>
    <t>1. Доля взаимодействий граждан и коммерческих организаций с органами власти субъекта РФ и МСУ и организациями государственной собственности субъекта РФ и муниципальной собственности, осуществляемых в цифровом виде - 30%.                                                         2.Доля приоритетных государственных услуг и сервисов, оказываемых органами власти субъекта РФ и МСУ и организациями государственной собственности субъекта РФ и муниципальной собственности,соответствующих целевой модели цифровой трансформации (предоставление без необходимости личного посещения государственных органов и иных организаций, с применением реестровой модели, онлайн (в автоматическом режиме) проактивно-15%.</t>
  </si>
  <si>
    <t>Отобр для адресной поддержки проекты по направлениям «сквозных» цифровых технологий</t>
  </si>
  <si>
    <t>Определена потребность в кадрах в области информационной безопасности органов исполнительной власти и органов местного самоуправления Республики Татарстан. Проведена работа по увеличению количества штатных специалистов по технической защите информации в органах исполнительной власти и органах местного самоуправления Республики Татарстан, прошедших переподготовку / повышение квалификации в области информационной безопасности и защиты информации</t>
  </si>
  <si>
    <t xml:space="preserve">Подключение социально значимых объектов к сети Интернет </t>
  </si>
  <si>
    <t>Предоставлены гранты на обучение в сфере информационных технологий</t>
  </si>
  <si>
    <t>Увеличение затрат на развитие «сквозных» цифровых технологий компаний, зарегистрированных на территории субъекта РФ -125%.</t>
  </si>
  <si>
    <t>1.Средний срок простоя государственных информационных систем в результате компьютерных атак 24 ч.                   2.Количество подготовленных специалистов по образовательным программам в области информационной безопасности, с спользованием  образовательном процессе отечественных высокотехнологичных комплексов и средств защиты информации -288 человек.
3.Стоимостная доля закупаемого и (или) арендуемого федеральными органами исполнительной власти, органами исполнительной власти субъектов и иными органами государственной власти отечественного программного обеспечения -&gt; 70%.</t>
  </si>
  <si>
    <t>1. Доля медицинских организаций государственной и муниципальной систем здравоохранения субъекта РФ (больницы и поликлиники), подключенных к сети «Интернет», -100% .
2. Доля фельдшерских и фельдшерско-акушерских пунктов медицинских организаций государственной и муниципальной систем здравоохранения субъекта РФ, подключенных к сети «Интернет» -40%.
3. Доля образовательных организаций государственной собственности субъекта РФ и муниципальной собственности, реализующих образовательные программы общего образование и/или среднего профессионального образования, подключенных к сети «Интернет» -40%. 
4. Доля органов власти субъекта РФ, органов местного самоуправления, подключенных к сети «Интернет» -40%.</t>
  </si>
  <si>
    <t>1. Количество выпускников организаций профессионального образования государственной собственности Республики Татарстан и муниципальной собственности  с ключевыми компетенциями цифровой экономики -9 929 человек.
2. Количество трудоспособных жителей Республики Татарстан, прошедших переобучение по компетенциям цифровой экономики в рамках дополнительного образования -13 000 человек.</t>
  </si>
  <si>
    <t xml:space="preserve">Закупка двух ледозаливочных машин, универсального информационного табло для хоккея и комплекта хоккейного оборудования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</si>
  <si>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</si>
  <si>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Срок реализации (2020 год, 
2020-2021 годы)</t>
  </si>
  <si>
    <t>Проведение лесовосстановления и лесоразведения в Республике Татарстан</t>
  </si>
  <si>
    <t>Буинский 
муниципальный район</t>
  </si>
  <si>
    <t>2020  год</t>
  </si>
  <si>
    <t xml:space="preserve">Осуществляется по трем направлениям: 
 - Грантовая поддержка КФХ «Агростартап»;
- Предоставление субсидий на развитие СПоК;
- Предоставление субсидий на обеспечение деятельности и достижение показателей эффективности ГБУ «Центра компетенции по развитию сельскохозяйственной кооперации в Республике Татарстан»
</t>
  </si>
  <si>
    <t>Буинский
муниципальный район</t>
  </si>
  <si>
    <t>0,00 
(т.к. средства выделяются от Минцифры РФ оператору связи напрямую)</t>
  </si>
  <si>
    <t>Региональный проект «Кадры для цифровой экономики (Республика Татарстан (Татарстан)»</t>
  </si>
  <si>
    <t>Региональный проект «Информационная инфраструктура (Республика Татарстан (Татарстан)»</t>
  </si>
  <si>
    <t>Региональный проект «Информационная безопасность (Республика Татарстан (Татарстан)»</t>
  </si>
  <si>
    <t>Региональный проект «Цифровые технологии (Республика Татарстан (Татарстан)»</t>
  </si>
  <si>
    <t>Региональный проект «Цифровое государственное управление (Республика Татарстан (Татарстан)»</t>
  </si>
  <si>
    <t>XI. Национальный проект «Цифровая экономика Российской Федерации»</t>
  </si>
  <si>
    <t>Региональный проект «Современная школа (Республика Татарстан (Татарстан)»</t>
  </si>
  <si>
    <t>IX. Национальный проект «Образование»</t>
  </si>
  <si>
    <t>VIII. Национальный проект «Малое и среднее предпринимательство и поддержка индивидуальной предпринимательской инициативы»</t>
  </si>
  <si>
    <t>Региональный проект «Создание системы поддержки фермеров и развитие сельской кооперации (Республика Татарстан (Татарстан)»</t>
  </si>
  <si>
    <t>Региональный проект «Содействие занятости женщин - создание условий дошкольного образования для детей в возрасте до трех лет (Республика Татарстан (Татарстан))»</t>
  </si>
  <si>
    <t>IV. Национальный проект «Демография»</t>
  </si>
  <si>
    <t>II. Национальный проект «Культура»</t>
  </si>
  <si>
    <t>Региональный проект «Сохранение лесов (Республика Татарстан (Татарстан)»</t>
  </si>
  <si>
    <t>I. Национальный проект «Экология»</t>
  </si>
  <si>
    <t>Региональный проект «Обеспечение качественно нового уровня развития инфраструктуры культуры («Культурная среда») (Республика Татарстан (Татарстан)»</t>
  </si>
  <si>
    <t>Спортивные школы Республики Татарстан (будут определены по лучшим школам и школам с потребностью обновления оборудования по итогам года по согласованию с Федерацией хоккея РТ до 28.02.2020)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</si>
  <si>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образованияоценки профессионального мастерства и квалификации педагогов</t>
  </si>
  <si>
    <t>г.Буинск</t>
  </si>
  <si>
    <t>Строительство детского сада на 260 мест</t>
  </si>
  <si>
    <t>Перечень муниципальных районов (уточняется)</t>
  </si>
  <si>
    <t xml:space="preserve">Строительство дошкольной образовательной организации  </t>
  </si>
  <si>
    <t>Информация по объектам и мероприятиям, планируемым в рамках реализации национальных проектов в Буинском муниципальном районе Республики Татарстан в 2020 году</t>
  </si>
  <si>
    <t>Строительство культурно-досуговых учреждений в сельской местности</t>
  </si>
  <si>
    <t>2020-2021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</si>
</sst>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5" formatCode="#,##0.00_ ;\-#,##0.00\ 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6" borderId="6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sonova\AppData\Local\Microsoft\Windows\Temporary%20Internet%20Files\Content.Outlook\FU2EX78I\&#1050;&#1086;&#1087;&#1080;&#1103;%20&#1055;&#1086;&#1086;&#1073;&#1098;&#1077;&#1082;&#1090;&#1085;&#1099;&#1081;%20&#1087;&#1077;&#1088;&#1077;&#1095;&#1077;&#1085;&#1100;%20&#1087;&#1086;%20&#1085;&#1072;&#1094;%20%20&#1087;&#1088;&#1086;&#1077;&#1082;&#1090;&#1072;&#1084;%202020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овка 2020"/>
    </sheetNames>
    <sheetDataSet>
      <sheetData sheetId="0" refreshError="1">
        <row r="10">
          <cell r="B10" t="str">
            <v>Сельхозтоваропроизводитель СПК "Деревня"</v>
          </cell>
        </row>
        <row r="15">
          <cell r="D15" t="str">
            <v xml:space="preserve">Объекты строятся в рамках программы "Агростартап" (2019 год - 103 КФХ на 312,7 млн.руб.), предоставление грантов  производится на конкурсной основе, поэтому  сделать прогноз на 2020 год не представляется возможным, как и предоставление субсидий, которые носят заявительный  характер по факту произведенных затрат.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8"/>
  <sheetViews>
    <sheetView tabSelected="1" view="pageBreakPreview" topLeftCell="B31" zoomScale="90" zoomScaleNormal="100" zoomScaleSheetLayoutView="90" workbookViewId="0">
      <selection activeCell="I23" sqref="I23"/>
    </sheetView>
  </sheetViews>
  <sheetFormatPr defaultRowHeight="15.75"/>
  <cols>
    <col min="1" max="1" width="0" style="2" hidden="1" customWidth="1"/>
    <col min="2" max="2" width="39.5703125" style="1" customWidth="1"/>
    <col min="3" max="3" width="27.140625" style="1" customWidth="1"/>
    <col min="4" max="4" width="24.5703125" style="1" customWidth="1"/>
    <col min="5" max="5" width="46.85546875" style="1" customWidth="1"/>
    <col min="6" max="6" width="16.5703125" style="1" customWidth="1"/>
    <col min="7" max="7" width="22.7109375" style="1" customWidth="1"/>
    <col min="8" max="9" width="20.7109375" style="1" customWidth="1"/>
    <col min="10" max="10" width="0.85546875" style="1" hidden="1" customWidth="1"/>
    <col min="11" max="11" width="16.28515625" style="1" customWidth="1"/>
    <col min="12" max="16384" width="9.140625" style="1"/>
  </cols>
  <sheetData>
    <row r="3" spans="1:11" ht="22.5" customHeight="1">
      <c r="A3" s="49" t="s">
        <v>63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ht="23.25" customHeight="1">
      <c r="A4" s="50" t="s">
        <v>0</v>
      </c>
      <c r="B4" s="50" t="s">
        <v>7</v>
      </c>
      <c r="C4" s="50" t="s">
        <v>8</v>
      </c>
      <c r="D4" s="50" t="s">
        <v>6</v>
      </c>
      <c r="E4" s="50" t="s">
        <v>1</v>
      </c>
      <c r="F4" s="50" t="s">
        <v>34</v>
      </c>
      <c r="G4" s="50" t="s">
        <v>10</v>
      </c>
      <c r="H4" s="50"/>
      <c r="I4" s="50"/>
      <c r="J4" s="50" t="s">
        <v>2</v>
      </c>
    </row>
    <row r="5" spans="1:11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1" ht="77.25" customHeight="1">
      <c r="A7" s="50"/>
      <c r="B7" s="50"/>
      <c r="C7" s="50"/>
      <c r="D7" s="50"/>
      <c r="E7" s="50"/>
      <c r="F7" s="50"/>
      <c r="G7" s="5" t="s">
        <v>3</v>
      </c>
      <c r="H7" s="5" t="s">
        <v>4</v>
      </c>
      <c r="I7" s="5" t="s">
        <v>5</v>
      </c>
      <c r="J7" s="6"/>
    </row>
    <row r="8" spans="1:11" ht="18" customHeight="1">
      <c r="A8" s="5"/>
      <c r="B8" s="51" t="s">
        <v>55</v>
      </c>
      <c r="C8" s="51"/>
      <c r="D8" s="51"/>
      <c r="E8" s="51"/>
      <c r="F8" s="51"/>
      <c r="G8" s="51"/>
      <c r="H8" s="51"/>
      <c r="I8" s="51"/>
      <c r="J8" s="6"/>
    </row>
    <row r="9" spans="1:11" ht="19.5" customHeight="1">
      <c r="A9" s="5"/>
      <c r="B9" s="53" t="s">
        <v>54</v>
      </c>
      <c r="C9" s="53"/>
      <c r="D9" s="53"/>
      <c r="E9" s="53"/>
      <c r="F9" s="53"/>
      <c r="G9" s="53"/>
      <c r="H9" s="53"/>
      <c r="I9" s="53"/>
      <c r="J9" s="6"/>
    </row>
    <row r="10" spans="1:11" ht="54" customHeight="1">
      <c r="A10" s="50"/>
      <c r="B10" s="33" t="s">
        <v>35</v>
      </c>
      <c r="C10" s="5" t="s">
        <v>17</v>
      </c>
      <c r="D10" s="33" t="s">
        <v>17</v>
      </c>
      <c r="E10" s="5" t="s">
        <v>12</v>
      </c>
      <c r="F10" s="5" t="s">
        <v>37</v>
      </c>
      <c r="G10" s="11">
        <v>143361.9</v>
      </c>
      <c r="H10" s="11">
        <v>143361.9</v>
      </c>
      <c r="I10" s="11">
        <v>0</v>
      </c>
      <c r="J10" s="52"/>
    </row>
    <row r="11" spans="1:11" ht="63" customHeight="1">
      <c r="A11" s="50"/>
      <c r="B11" s="33" t="s">
        <v>11</v>
      </c>
      <c r="C11" s="5" t="s">
        <v>17</v>
      </c>
      <c r="D11" s="33" t="s">
        <v>17</v>
      </c>
      <c r="E11" s="5" t="s">
        <v>13</v>
      </c>
      <c r="F11" s="5" t="s">
        <v>37</v>
      </c>
      <c r="G11" s="11">
        <v>7921.9</v>
      </c>
      <c r="H11" s="11">
        <v>7921.9</v>
      </c>
      <c r="I11" s="11">
        <v>0</v>
      </c>
      <c r="J11" s="52"/>
    </row>
    <row r="12" spans="1:11" ht="32.25" customHeight="1">
      <c r="A12" s="27"/>
      <c r="B12" s="27" t="s">
        <v>33</v>
      </c>
      <c r="C12" s="27"/>
      <c r="D12" s="27"/>
      <c r="E12" s="27"/>
      <c r="F12" s="27"/>
      <c r="G12" s="11">
        <f>SUM(G10:G11)</f>
        <v>151283.79999999999</v>
      </c>
      <c r="H12" s="11">
        <f>SUM(H10:H11)</f>
        <v>151283.79999999999</v>
      </c>
      <c r="I12" s="11">
        <f>SUM(I10:I11)</f>
        <v>0</v>
      </c>
      <c r="J12" s="28"/>
    </row>
    <row r="13" spans="1:11" ht="21.75" customHeight="1">
      <c r="A13" s="50"/>
      <c r="B13" s="45" t="s">
        <v>53</v>
      </c>
      <c r="C13" s="46"/>
      <c r="D13" s="46"/>
      <c r="E13" s="46"/>
      <c r="F13" s="46"/>
      <c r="G13" s="46"/>
      <c r="H13" s="46"/>
      <c r="I13" s="47"/>
      <c r="J13" s="52"/>
    </row>
    <row r="14" spans="1:11" ht="23.25" customHeight="1">
      <c r="A14" s="50"/>
      <c r="B14" s="39" t="s">
        <v>56</v>
      </c>
      <c r="C14" s="40"/>
      <c r="D14" s="40"/>
      <c r="E14" s="40"/>
      <c r="F14" s="40"/>
      <c r="G14" s="40"/>
      <c r="H14" s="40"/>
      <c r="I14" s="41"/>
      <c r="J14" s="52"/>
    </row>
    <row r="15" spans="1:11" ht="30" customHeight="1">
      <c r="A15" s="50"/>
      <c r="B15" s="37" t="s">
        <v>64</v>
      </c>
      <c r="C15" s="5" t="s">
        <v>36</v>
      </c>
      <c r="D15" s="14" t="s">
        <v>15</v>
      </c>
      <c r="E15" s="5" t="s">
        <v>16</v>
      </c>
      <c r="F15" s="5" t="s">
        <v>37</v>
      </c>
      <c r="G15" s="11">
        <f t="shared" ref="G15" si="0">H15+I15</f>
        <v>11878.91</v>
      </c>
      <c r="H15" s="11">
        <v>6889.77</v>
      </c>
      <c r="I15" s="11">
        <v>4989.1400000000003</v>
      </c>
      <c r="J15" s="52"/>
      <c r="K15" s="16"/>
    </row>
    <row r="16" spans="1:11" ht="26.25" customHeight="1">
      <c r="A16" s="27"/>
      <c r="B16" s="27" t="s">
        <v>33</v>
      </c>
      <c r="C16" s="27"/>
      <c r="D16" s="27"/>
      <c r="E16" s="27"/>
      <c r="F16" s="27"/>
      <c r="G16" s="11">
        <f>SUM(G15:G15)</f>
        <v>11878.91</v>
      </c>
      <c r="H16" s="15">
        <f>SUM(H15:H15)</f>
        <v>6889.77</v>
      </c>
      <c r="I16" s="15">
        <f>SUM(I15:I15)</f>
        <v>4989.1400000000003</v>
      </c>
      <c r="J16" s="28"/>
      <c r="K16" s="16"/>
    </row>
    <row r="17" spans="1:11" ht="26.25" customHeight="1">
      <c r="A17" s="5"/>
      <c r="B17" s="48" t="s">
        <v>52</v>
      </c>
      <c r="C17" s="48"/>
      <c r="D17" s="48"/>
      <c r="E17" s="48"/>
      <c r="F17" s="48"/>
      <c r="G17" s="48"/>
      <c r="H17" s="48"/>
      <c r="I17" s="48"/>
      <c r="J17" s="6"/>
    </row>
    <row r="18" spans="1:11" ht="171" customHeight="1">
      <c r="A18" s="5"/>
      <c r="B18" s="33" t="s">
        <v>9</v>
      </c>
      <c r="C18" s="34" t="s">
        <v>61</v>
      </c>
      <c r="D18" s="34" t="s">
        <v>57</v>
      </c>
      <c r="E18" s="34" t="s">
        <v>32</v>
      </c>
      <c r="F18" s="5" t="s">
        <v>37</v>
      </c>
      <c r="G18" s="12">
        <v>30864.19</v>
      </c>
      <c r="H18" s="12">
        <v>25000</v>
      </c>
      <c r="I18" s="12">
        <v>5864.19</v>
      </c>
      <c r="J18" s="6"/>
      <c r="K18" s="13"/>
    </row>
    <row r="19" spans="1:11" ht="30" customHeight="1">
      <c r="A19" s="27"/>
      <c r="B19" s="27" t="s">
        <v>33</v>
      </c>
      <c r="C19" s="27"/>
      <c r="D19" s="27"/>
      <c r="E19" s="27"/>
      <c r="F19" s="27"/>
      <c r="G19" s="12">
        <f>SUM(G18:G18)</f>
        <v>30864.19</v>
      </c>
      <c r="H19" s="12">
        <f>SUM(H18:H18)</f>
        <v>25000</v>
      </c>
      <c r="I19" s="12">
        <f>SUM(I18:I18)</f>
        <v>5864.19</v>
      </c>
      <c r="J19" s="28"/>
      <c r="K19" s="13"/>
    </row>
    <row r="20" spans="1:11" ht="25.5" customHeight="1">
      <c r="A20" s="50"/>
      <c r="B20" s="53" t="s">
        <v>51</v>
      </c>
      <c r="C20" s="53"/>
      <c r="D20" s="53"/>
      <c r="E20" s="53"/>
      <c r="F20" s="53"/>
      <c r="G20" s="53"/>
      <c r="H20" s="53"/>
      <c r="I20" s="53"/>
      <c r="J20" s="52"/>
    </row>
    <row r="21" spans="1:11" ht="40.5" customHeight="1">
      <c r="A21" s="50"/>
      <c r="B21" s="39" t="s">
        <v>58</v>
      </c>
      <c r="C21" s="40"/>
      <c r="D21" s="40"/>
      <c r="E21" s="40"/>
      <c r="F21" s="40"/>
      <c r="G21" s="40"/>
      <c r="H21" s="40"/>
      <c r="I21" s="41"/>
      <c r="J21" s="52"/>
    </row>
    <row r="22" spans="1:11" ht="55.5" customHeight="1">
      <c r="A22" s="50"/>
      <c r="B22" s="35" t="s">
        <v>62</v>
      </c>
      <c r="C22" s="34" t="s">
        <v>36</v>
      </c>
      <c r="D22" s="34" t="s">
        <v>59</v>
      </c>
      <c r="E22" s="10" t="s">
        <v>60</v>
      </c>
      <c r="F22" s="36" t="s">
        <v>65</v>
      </c>
      <c r="G22" s="38">
        <v>1542472.72</v>
      </c>
      <c r="H22" s="38">
        <v>1249402.8999999999</v>
      </c>
      <c r="I22" s="38">
        <v>293069.82</v>
      </c>
      <c r="J22" s="52"/>
    </row>
    <row r="23" spans="1:11" ht="30" customHeight="1">
      <c r="A23" s="50"/>
      <c r="B23" s="27" t="s">
        <v>33</v>
      </c>
      <c r="C23" s="27"/>
      <c r="D23" s="7"/>
      <c r="E23" s="27"/>
      <c r="F23" s="27"/>
      <c r="G23" s="60">
        <v>1542472.72</v>
      </c>
      <c r="H23" s="60">
        <v>1249402.8999999999</v>
      </c>
      <c r="I23" s="60">
        <v>293069.82</v>
      </c>
      <c r="J23" s="52"/>
    </row>
    <row r="24" spans="1:11" ht="23.25" customHeight="1">
      <c r="A24" s="50"/>
      <c r="B24" s="45" t="s">
        <v>49</v>
      </c>
      <c r="C24" s="46"/>
      <c r="D24" s="46"/>
      <c r="E24" s="46"/>
      <c r="F24" s="46"/>
      <c r="G24" s="46"/>
      <c r="H24" s="46"/>
      <c r="I24" s="47"/>
      <c r="J24" s="52"/>
    </row>
    <row r="25" spans="1:11" ht="22.5" customHeight="1">
      <c r="A25" s="50"/>
      <c r="B25" s="39" t="s">
        <v>50</v>
      </c>
      <c r="C25" s="40"/>
      <c r="D25" s="40"/>
      <c r="E25" s="40"/>
      <c r="F25" s="40"/>
      <c r="G25" s="40"/>
      <c r="H25" s="40"/>
      <c r="I25" s="41"/>
      <c r="J25" s="52"/>
    </row>
    <row r="26" spans="1:11" ht="186.75" customHeight="1">
      <c r="A26" s="50"/>
      <c r="B26" s="17" t="s">
        <v>38</v>
      </c>
      <c r="C26" s="32" t="s">
        <v>17</v>
      </c>
      <c r="D26" s="32" t="s">
        <v>17</v>
      </c>
      <c r="E26" s="17" t="str">
        <f>'[1]Объектовка 2020'!$D$15</f>
        <v xml:space="preserve">Объекты строятся в рамках программы "Агростартап" (2019 год - 103 КФХ на 312,7 млн.руб.), предоставление грантов  производится на конкурсной основе, поэтому  сделать прогноз на 2020 год не представляется возможным, как и предоставление субсидий, которые носят заявительный  характер по факту произведенных затрат. </v>
      </c>
      <c r="F26" s="17" t="s">
        <v>14</v>
      </c>
      <c r="G26" s="11">
        <v>327086.2</v>
      </c>
      <c r="H26" s="11">
        <v>264939.8</v>
      </c>
      <c r="I26" s="11">
        <v>62146.400000000001</v>
      </c>
      <c r="J26" s="52"/>
    </row>
    <row r="27" spans="1:11" ht="27.75" customHeight="1">
      <c r="A27" s="29"/>
      <c r="B27" s="27" t="s">
        <v>33</v>
      </c>
      <c r="C27" s="4"/>
      <c r="D27" s="4"/>
      <c r="E27" s="27"/>
      <c r="F27" s="27"/>
      <c r="G27" s="11">
        <f>SUM(G26)</f>
        <v>327086.2</v>
      </c>
      <c r="H27" s="11">
        <f>SUM(H26)</f>
        <v>264939.8</v>
      </c>
      <c r="I27" s="11">
        <f>SUM(I26)</f>
        <v>62146.400000000001</v>
      </c>
      <c r="J27" s="30"/>
    </row>
    <row r="28" spans="1:11" s="3" customFormat="1" ht="18.75" customHeight="1">
      <c r="B28" s="45" t="s">
        <v>48</v>
      </c>
      <c r="C28" s="46"/>
      <c r="D28" s="46"/>
      <c r="E28" s="46"/>
      <c r="F28" s="46"/>
      <c r="G28" s="46"/>
      <c r="H28" s="46"/>
      <c r="I28" s="47"/>
    </row>
    <row r="29" spans="1:11" s="3" customFormat="1" ht="18.75" customHeight="1">
      <c r="B29" s="39" t="s">
        <v>47</v>
      </c>
      <c r="C29" s="40"/>
      <c r="D29" s="40"/>
      <c r="E29" s="40"/>
      <c r="F29" s="40"/>
      <c r="G29" s="40"/>
      <c r="H29" s="40"/>
      <c r="I29" s="41"/>
    </row>
    <row r="30" spans="1:11" s="3" customFormat="1" ht="38.25" customHeight="1">
      <c r="B30" s="42" t="s">
        <v>21</v>
      </c>
      <c r="C30" s="43"/>
      <c r="D30" s="43"/>
      <c r="E30" s="43"/>
      <c r="F30" s="43"/>
      <c r="G30" s="43"/>
      <c r="H30" s="43"/>
      <c r="I30" s="44"/>
    </row>
    <row r="31" spans="1:11" s="3" customFormat="1" ht="78.75">
      <c r="B31" s="5" t="s">
        <v>19</v>
      </c>
      <c r="C31" s="5" t="s">
        <v>39</v>
      </c>
      <c r="D31" s="5" t="s">
        <v>20</v>
      </c>
      <c r="E31" s="5" t="s">
        <v>18</v>
      </c>
      <c r="F31" s="33" t="s">
        <v>14</v>
      </c>
      <c r="G31" s="11">
        <v>1117.05</v>
      </c>
      <c r="H31" s="11">
        <v>904.81</v>
      </c>
      <c r="I31" s="11">
        <v>212.24</v>
      </c>
    </row>
    <row r="32" spans="1:11" s="3" customFormat="1" ht="31.5" customHeight="1">
      <c r="B32" s="27" t="s">
        <v>33</v>
      </c>
      <c r="C32" s="27"/>
      <c r="D32" s="27"/>
      <c r="E32" s="27"/>
      <c r="F32" s="27"/>
      <c r="G32" s="11">
        <f>SUM(G31:G31)</f>
        <v>1117.05</v>
      </c>
      <c r="H32" s="11">
        <f>SUM(H31:H31)</f>
        <v>904.81</v>
      </c>
      <c r="I32" s="11">
        <f>SUM(I31:I31)</f>
        <v>212.24</v>
      </c>
    </row>
    <row r="33" spans="2:10" ht="18.75" customHeight="1">
      <c r="B33" s="57" t="s">
        <v>46</v>
      </c>
      <c r="C33" s="58"/>
      <c r="D33" s="58"/>
      <c r="E33" s="58"/>
      <c r="F33" s="58"/>
      <c r="G33" s="58"/>
      <c r="H33" s="58"/>
      <c r="I33" s="59"/>
      <c r="J33" s="24"/>
    </row>
    <row r="34" spans="2:10" ht="18.75" customHeight="1">
      <c r="B34" s="54" t="s">
        <v>45</v>
      </c>
      <c r="C34" s="55"/>
      <c r="D34" s="55"/>
      <c r="E34" s="55"/>
      <c r="F34" s="55"/>
      <c r="G34" s="55"/>
      <c r="H34" s="55"/>
      <c r="I34" s="56"/>
      <c r="J34" s="25"/>
    </row>
    <row r="35" spans="2:10" ht="292.5" customHeight="1">
      <c r="B35" s="33" t="s">
        <v>22</v>
      </c>
      <c r="C35" s="33" t="s">
        <v>17</v>
      </c>
      <c r="D35" s="33" t="s">
        <v>17</v>
      </c>
      <c r="E35" s="22" t="s">
        <v>23</v>
      </c>
      <c r="F35" s="33" t="s">
        <v>14</v>
      </c>
      <c r="G35" s="19">
        <v>25000</v>
      </c>
      <c r="H35" s="19">
        <v>0</v>
      </c>
      <c r="I35" s="19">
        <v>25000</v>
      </c>
    </row>
    <row r="36" spans="2:10" ht="21.75" customHeight="1">
      <c r="B36" s="23" t="s">
        <v>33</v>
      </c>
      <c r="C36" s="21"/>
      <c r="D36" s="21"/>
      <c r="E36" s="27"/>
      <c r="F36" s="9"/>
      <c r="G36" s="19">
        <f>SUM(G35)</f>
        <v>25000</v>
      </c>
      <c r="H36" s="19">
        <f>SUM(H35)</f>
        <v>0</v>
      </c>
      <c r="I36" s="19">
        <f>SUM(I35)</f>
        <v>25000</v>
      </c>
    </row>
    <row r="37" spans="2:10" ht="18.75">
      <c r="B37" s="54" t="s">
        <v>44</v>
      </c>
      <c r="C37" s="55"/>
      <c r="D37" s="55"/>
      <c r="E37" s="55"/>
      <c r="F37" s="55"/>
      <c r="G37" s="55"/>
      <c r="H37" s="55"/>
      <c r="I37" s="56"/>
    </row>
    <row r="38" spans="2:10" ht="63">
      <c r="B38" s="18" t="s">
        <v>24</v>
      </c>
      <c r="C38" s="18" t="s">
        <v>17</v>
      </c>
      <c r="D38" s="18" t="s">
        <v>17</v>
      </c>
      <c r="E38" s="31" t="s">
        <v>28</v>
      </c>
      <c r="F38" s="33" t="s">
        <v>14</v>
      </c>
      <c r="G38" s="20">
        <v>2500</v>
      </c>
      <c r="H38" s="20">
        <v>0</v>
      </c>
      <c r="I38" s="20">
        <v>2500</v>
      </c>
    </row>
    <row r="39" spans="2:10" ht="25.5" customHeight="1">
      <c r="B39" s="27" t="s">
        <v>33</v>
      </c>
      <c r="C39" s="21"/>
      <c r="D39" s="21"/>
      <c r="E39" s="26"/>
      <c r="F39" s="9"/>
      <c r="G39" s="19">
        <f>SUM(G38)</f>
        <v>2500</v>
      </c>
      <c r="H39" s="19">
        <f>SUM(H38)</f>
        <v>0</v>
      </c>
      <c r="I39" s="19">
        <f>SUM(I38)</f>
        <v>2500</v>
      </c>
    </row>
    <row r="40" spans="2:10" ht="18.75">
      <c r="B40" s="54" t="s">
        <v>43</v>
      </c>
      <c r="C40" s="55"/>
      <c r="D40" s="55"/>
      <c r="E40" s="55"/>
      <c r="F40" s="55"/>
      <c r="G40" s="55"/>
      <c r="H40" s="55"/>
      <c r="I40" s="56"/>
    </row>
    <row r="41" spans="2:10" ht="267.75">
      <c r="B41" s="33" t="s">
        <v>25</v>
      </c>
      <c r="C41" s="18" t="s">
        <v>17</v>
      </c>
      <c r="D41" s="18" t="s">
        <v>17</v>
      </c>
      <c r="E41" s="33" t="s">
        <v>29</v>
      </c>
      <c r="F41" s="33" t="s">
        <v>14</v>
      </c>
      <c r="G41" s="19">
        <v>600</v>
      </c>
      <c r="H41" s="19">
        <v>0</v>
      </c>
      <c r="I41" s="19">
        <v>600</v>
      </c>
    </row>
    <row r="42" spans="2:10" ht="23.25" customHeight="1">
      <c r="B42" s="23" t="s">
        <v>33</v>
      </c>
      <c r="C42" s="21"/>
      <c r="D42" s="21"/>
      <c r="E42" s="27"/>
      <c r="F42" s="9"/>
      <c r="G42" s="19">
        <f>SUM(G41)</f>
        <v>600</v>
      </c>
      <c r="H42" s="19">
        <f>SUM(H41)</f>
        <v>0</v>
      </c>
      <c r="I42" s="19">
        <f>SUM(I41)</f>
        <v>600</v>
      </c>
    </row>
    <row r="43" spans="2:10" ht="18.75">
      <c r="B43" s="54" t="s">
        <v>42</v>
      </c>
      <c r="C43" s="55"/>
      <c r="D43" s="55"/>
      <c r="E43" s="55"/>
      <c r="F43" s="55"/>
      <c r="G43" s="55"/>
      <c r="H43" s="55"/>
      <c r="I43" s="56"/>
    </row>
    <row r="44" spans="2:10" ht="318.75" customHeight="1">
      <c r="B44" s="33" t="s">
        <v>26</v>
      </c>
      <c r="C44" s="18" t="s">
        <v>17</v>
      </c>
      <c r="D44" s="18" t="s">
        <v>17</v>
      </c>
      <c r="E44" s="33" t="s">
        <v>30</v>
      </c>
      <c r="F44" s="33" t="s">
        <v>14</v>
      </c>
      <c r="G44" s="11" t="s">
        <v>40</v>
      </c>
      <c r="H44" s="19">
        <v>0</v>
      </c>
      <c r="I44" s="19">
        <v>0</v>
      </c>
    </row>
    <row r="45" spans="2:10" ht="30" customHeight="1">
      <c r="B45" s="23" t="s">
        <v>33</v>
      </c>
      <c r="C45" s="21"/>
      <c r="D45" s="21"/>
      <c r="E45" s="23"/>
      <c r="F45" s="9"/>
      <c r="G45" s="11">
        <v>0</v>
      </c>
      <c r="H45" s="19">
        <f>SUM(H44)</f>
        <v>0</v>
      </c>
      <c r="I45" s="19">
        <f>SUM(I44)</f>
        <v>0</v>
      </c>
    </row>
    <row r="46" spans="2:10" ht="18.75">
      <c r="B46" s="54" t="s">
        <v>41</v>
      </c>
      <c r="C46" s="55"/>
      <c r="D46" s="55"/>
      <c r="E46" s="55"/>
      <c r="F46" s="55"/>
      <c r="G46" s="55"/>
      <c r="H46" s="55"/>
      <c r="I46" s="56"/>
    </row>
    <row r="47" spans="2:10" ht="173.25">
      <c r="B47" s="33" t="s">
        <v>27</v>
      </c>
      <c r="C47" s="18" t="s">
        <v>17</v>
      </c>
      <c r="D47" s="18" t="s">
        <v>17</v>
      </c>
      <c r="E47" s="8" t="s">
        <v>31</v>
      </c>
      <c r="F47" s="33" t="s">
        <v>14</v>
      </c>
      <c r="G47" s="19">
        <v>22680</v>
      </c>
      <c r="H47" s="19">
        <v>0</v>
      </c>
      <c r="I47" s="19">
        <v>22680</v>
      </c>
    </row>
    <row r="48" spans="2:10" ht="23.25" customHeight="1">
      <c r="B48" s="23" t="s">
        <v>33</v>
      </c>
      <c r="C48" s="21"/>
      <c r="D48" s="21"/>
      <c r="E48" s="8"/>
      <c r="F48" s="9"/>
      <c r="G48" s="19">
        <f>SUM(G47)</f>
        <v>22680</v>
      </c>
      <c r="H48" s="19">
        <f>SUM(H47)</f>
        <v>0</v>
      </c>
      <c r="I48" s="19">
        <f>SUM(I47)</f>
        <v>22680</v>
      </c>
    </row>
  </sheetData>
  <autoFilter ref="A4:J26">
    <filterColumn colId="6" showButton="0"/>
    <filterColumn colId="7" showButton="0"/>
    <filterColumn colId="8" showButton="0"/>
  </autoFilter>
  <mergeCells count="35">
    <mergeCell ref="B43:I43"/>
    <mergeCell ref="B46:I46"/>
    <mergeCell ref="B33:I33"/>
    <mergeCell ref="B34:I34"/>
    <mergeCell ref="B37:I37"/>
    <mergeCell ref="B40:I40"/>
    <mergeCell ref="J24:J26"/>
    <mergeCell ref="A24:A26"/>
    <mergeCell ref="A13:A15"/>
    <mergeCell ref="J20:J23"/>
    <mergeCell ref="A20:A23"/>
    <mergeCell ref="B20:I20"/>
    <mergeCell ref="J13:J15"/>
    <mergeCell ref="B13:I13"/>
    <mergeCell ref="B14:I14"/>
    <mergeCell ref="B17:I17"/>
    <mergeCell ref="B21:I21"/>
    <mergeCell ref="A3:J3"/>
    <mergeCell ref="J4:J6"/>
    <mergeCell ref="A4:A7"/>
    <mergeCell ref="B4:B7"/>
    <mergeCell ref="C4:C7"/>
    <mergeCell ref="D4:D7"/>
    <mergeCell ref="E4:E7"/>
    <mergeCell ref="B8:I8"/>
    <mergeCell ref="J10:J11"/>
    <mergeCell ref="A10:A11"/>
    <mergeCell ref="B9:I9"/>
    <mergeCell ref="G4:I6"/>
    <mergeCell ref="F4:F7"/>
    <mergeCell ref="B30:I30"/>
    <mergeCell ref="B29:I29"/>
    <mergeCell ref="B28:I28"/>
    <mergeCell ref="B24:I24"/>
    <mergeCell ref="B25:I25"/>
  </mergeCells>
  <pageMargins left="0.11811023622047245" right="0.11811023622047245" top="0.15748031496062992" bottom="0.15" header="0.22" footer="0.16"/>
  <pageSetup paperSize="9" scale="66" fitToHeight="0" orientation="landscape" r:id="rId1"/>
  <rowBreaks count="1" manualBreakCount="1">
    <brk id="12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Наталья Александровна</dc:creator>
  <cp:lastModifiedBy>Usr12</cp:lastModifiedBy>
  <cp:lastPrinted>2020-01-20T09:49:14Z</cp:lastPrinted>
  <dcterms:created xsi:type="dcterms:W3CDTF">2019-04-25T10:28:53Z</dcterms:created>
  <dcterms:modified xsi:type="dcterms:W3CDTF">2020-01-20T11:03:15Z</dcterms:modified>
</cp:coreProperties>
</file>