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изменения бюджета\"/>
    </mc:Choice>
  </mc:AlternateContent>
  <bookViews>
    <workbookView xWindow="0" yWindow="0" windowWidth="24000" windowHeight="9336"/>
  </bookViews>
  <sheets>
    <sheet name="Лист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95" i="1" l="1"/>
  <c r="C81" i="1" l="1"/>
  <c r="C93" i="1" l="1"/>
  <c r="C67" i="1"/>
  <c r="C61" i="1"/>
  <c r="C58" i="1"/>
  <c r="C52" i="1" s="1"/>
  <c r="C48" i="1"/>
  <c r="C46" i="1" s="1"/>
  <c r="C42" i="1"/>
  <c r="C38" i="1"/>
  <c r="C32" i="1"/>
  <c r="C26" i="1"/>
  <c r="C13" i="1"/>
  <c r="C30" i="1" l="1"/>
  <c r="C11" i="1" l="1"/>
  <c r="C108" i="1" s="1"/>
</calcChain>
</file>

<file path=xl/sharedStrings.xml><?xml version="1.0" encoding="utf-8"?>
<sst xmlns="http://schemas.openxmlformats.org/spreadsheetml/2006/main" count="107" uniqueCount="105">
  <si>
    <t xml:space="preserve"> Прогнозируемые объемы доходов</t>
  </si>
  <si>
    <t xml:space="preserve">бюджета  Буинского муниципального района </t>
  </si>
  <si>
    <t xml:space="preserve">  Республики Татарстан на 2024 год</t>
  </si>
  <si>
    <t>тыс. руб.</t>
  </si>
  <si>
    <t>Наименование</t>
  </si>
  <si>
    <t>Код дохода</t>
  </si>
  <si>
    <t>Сумма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</si>
  <si>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</si>
  <si>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</si>
  <si>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</si>
  <si>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</si>
  <si>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</si>
  <si>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</si>
  <si>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</si>
  <si>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</si>
  <si>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</si>
  <si>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</si>
  <si>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</si>
  <si>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</si>
  <si>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</si>
  <si>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</si>
  <si>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</si>
  <si>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</si>
  <si>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</si>
  <si>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</si>
  <si>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</si>
  <si>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</si>
  <si>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</si>
  <si>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</si>
  <si>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</si>
  <si>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</si>
  <si>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</si>
  <si>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</si>
  <si>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</si>
  <si>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</si>
  <si>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</si>
  <si>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</si>
  <si>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</si>
  <si>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</si>
  <si>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</si>
  <si>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</si>
  <si>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</si>
  <si>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</si>
  <si>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</si>
  <si>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</si>
  <si>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</si>
  <si>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</si>
  <si>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</si>
  <si>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</si>
  <si>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</si>
  <si>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</si>
  <si>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</si>
  <si>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</si>
  <si>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</si>
  <si>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</si>
  <si>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</si>
  <si>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</si>
  <si>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</si>
  <si>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</si>
  <si>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1 11 05035 05 0000 120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</si>
  <si>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</si>
  <si>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</si>
  <si>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</si>
  <si>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</si>
  <si>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</si>
  <si>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</si>
  <si>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</si>
  <si>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</si>
  <si>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</si>
  <si>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</si>
  <si>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</si>
  <si>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</si>
  <si>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</si>
  <si>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</si>
  <si>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</si>
  <si>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</si>
  <si>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</si>
  <si>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</si>
  <si>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</si>
  <si>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</si>
  <si>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</si>
  <si>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</si>
  <si>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</si>
  <si>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</si>
  <si>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</si>
  <si>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</si>
  <si>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</si>
  <si>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</si>
  <si>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</si>
  <si>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</si>
  <si>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 xml:space="preserve">Иные межбюджетные трансферты бюджетам муниципальных районов </t>
  </si>
  <si>
    <t>2 02 40000 00 0000 150</t>
  </si>
  <si>
    <t>ВСЕГО ДОХОДОВ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</si>
  <si>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"О внесении изменений в Решение Совета  Буинского муниципального района Республики Татарстан от 15 декабря 2023 г. № 1-56 "О бюджете Буинского муниципального района Республики Татарстан на 2024 год и плановый период 2025 и 2026 годов"</t>
    </r>
  </si>
  <si>
    <t>Прочие безвозмездные поступления от государственных (муниципальных) организаций в бюджеты муниципальных районов</t>
  </si>
  <si>
    <t xml:space="preserve">2 03 05000 00 0000 150 </t>
  </si>
  <si>
    <t>Доходы бюджетов муниципальных районов от возврата бюджетными учреждениями остатков субсидий прошлых лет</t>
  </si>
  <si>
    <t xml:space="preserve">2 18 05000 00 0000 150 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</si>
  <si>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</si>
  <si>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1 16 10031 05 0000 140</t>
  </si>
  <si>
    <t>1 07 01020 01 0000 110</t>
  </si>
  <si>
    <t>Доходы, поступающие в порядке возмещения расходов, понесённых в связи с эксплуатацией имущества муниципальных районов</t>
  </si>
  <si>
    <t xml:space="preserve"> 1 13 02065 05 0000 130</t>
  </si>
  <si>
    <t>ДОХОДЫ ОТ ОКАЗАНИЯ ПЛАТНЫХ УСЛУГ (РАБОТ) И КОМПЕНСАЦИИ ЗАТРАТ ГОСУДАРСТВА</t>
  </si>
  <si>
    <t xml:space="preserve"> 1 13 00000 00 0000 000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</si>
</sst>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4" fontId="4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49" fontId="2" fillId="0" borderId="0" xfId="0" applyNumberFormat="1" applyFont="1" applyFill="1" applyAlignment="1">
      <alignment wrapText="1" shrinkToFit="1"/>
    </xf>
    <xf numFmtId="49" fontId="2" fillId="0" borderId="0" xfId="0" applyNumberFormat="1" applyFont="1" applyFill="1" applyAlignment="1">
      <alignment horizontal="center" wrapText="1" shrinkToFi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1" fillId="0" borderId="3" xfId="0" applyNumberFormat="1" applyFont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abSelected="1" view="pageBreakPreview" topLeftCell="A97" zoomScale="60" zoomScaleNormal="100" workbookViewId="0">
      <selection activeCell="C108" sqref="C108"/>
    </sheetView>
  </sheetViews>
  <sheetFormatPr defaultColWidth="8.88671875" defaultRowHeight="15.6" x14ac:dyDescent="0.3"/>
  <cols>
    <col min="1" max="1" width="54.88671875" style="1" customWidth="1"/>
    <col min="2" max="2" width="25.6640625" style="1" customWidth="1"/>
    <col min="3" max="3" width="24.5546875" style="1" customWidth="1"/>
    <col min="4" max="4" width="22.6640625" style="1" bestFit="1" customWidth="1"/>
    <col min="5" max="16384" width="8.88671875" style="1"/>
  </cols>
  <sheetData>
    <row r="1" spans="1:5" s="28" customFormat="1" ht="142.5" customHeight="1" x14ac:dyDescent="0.3">
      <c r="A1" s="26"/>
      <c r="B1" s="39" t="s">
        <v>93</v>
      </c>
      <c r="C1" s="39"/>
      <c r="D1" s="30"/>
      <c r="E1" s="29"/>
    </row>
    <row r="2" spans="1:5" x14ac:dyDescent="0.3">
      <c r="B2" s="27"/>
      <c r="C2" s="27"/>
      <c r="D2" s="2"/>
    </row>
    <row r="3" spans="1:5" x14ac:dyDescent="0.3">
      <c r="A3" s="3"/>
      <c r="B3" s="4"/>
      <c r="C3" s="4"/>
      <c r="D3" s="4"/>
    </row>
    <row r="4" spans="1:5" x14ac:dyDescent="0.3">
      <c r="A4" s="41" t="s">
        <v>0</v>
      </c>
      <c r="B4" s="41"/>
      <c r="C4" s="41"/>
      <c r="D4" s="5"/>
    </row>
    <row r="5" spans="1:5" x14ac:dyDescent="0.3">
      <c r="A5" s="41" t="s">
        <v>1</v>
      </c>
      <c r="B5" s="41"/>
      <c r="C5" s="41"/>
      <c r="D5" s="5"/>
    </row>
    <row r="6" spans="1:5" x14ac:dyDescent="0.3">
      <c r="A6" s="41" t="s">
        <v>2</v>
      </c>
      <c r="B6" s="41"/>
      <c r="C6" s="41"/>
      <c r="D6" s="5"/>
    </row>
    <row r="7" spans="1:5" x14ac:dyDescent="0.3">
      <c r="A7" s="41"/>
      <c r="B7" s="41"/>
      <c r="C7" s="41"/>
      <c r="D7" s="5"/>
    </row>
    <row r="8" spans="1:5" ht="16.2" thickBot="1" x14ac:dyDescent="0.35">
      <c r="C8" s="1" t="s">
        <v>3</v>
      </c>
    </row>
    <row r="9" spans="1:5" x14ac:dyDescent="0.3">
      <c r="A9" s="42" t="s">
        <v>4</v>
      </c>
      <c r="B9" s="42" t="s">
        <v>5</v>
      </c>
      <c r="C9" s="44" t="s">
        <v>6</v>
      </c>
      <c r="D9" s="6"/>
    </row>
    <row r="10" spans="1:5" ht="16.2" thickBot="1" x14ac:dyDescent="0.35">
      <c r="A10" s="43"/>
      <c r="B10" s="43"/>
      <c r="C10" s="45"/>
      <c r="D10" s="6"/>
    </row>
    <row r="11" spans="1:5" ht="18" customHeight="1" x14ac:dyDescent="0.3">
      <c r="A11" s="7" t="s">
        <v>7</v>
      </c>
      <c r="B11" s="8" t="s">
        <v>8</v>
      </c>
      <c r="C11" s="9">
        <f>C13+C26+C30+C46+C52+C61+C67+C75+C81+C71</f>
        <v>602718.9</v>
      </c>
      <c r="D11" s="6"/>
    </row>
    <row r="12" spans="1:5" x14ac:dyDescent="0.3">
      <c r="A12" s="7"/>
      <c r="B12" s="8"/>
      <c r="C12" s="9"/>
      <c r="D12" s="6"/>
    </row>
    <row r="13" spans="1:5" x14ac:dyDescent="0.3">
      <c r="A13" s="7" t="s">
        <v>9</v>
      </c>
      <c r="B13" s="8" t="s">
        <v>10</v>
      </c>
      <c r="C13" s="9">
        <f>SUM(C15)</f>
        <v>505899</v>
      </c>
      <c r="D13" s="6"/>
    </row>
    <row r="14" spans="1:5" x14ac:dyDescent="0.3">
      <c r="A14" s="7"/>
      <c r="B14" s="8"/>
      <c r="C14" s="10"/>
      <c r="D14" s="6"/>
    </row>
    <row r="15" spans="1:5" x14ac:dyDescent="0.3">
      <c r="A15" s="11" t="s">
        <v>11</v>
      </c>
      <c r="B15" s="12" t="s">
        <v>12</v>
      </c>
      <c r="C15" s="10">
        <v>505899</v>
      </c>
      <c r="D15" s="6"/>
    </row>
    <row r="16" spans="1:5" x14ac:dyDescent="0.3">
      <c r="A16" s="11"/>
      <c r="B16" s="12"/>
      <c r="C16" s="10"/>
      <c r="D16" s="6"/>
    </row>
    <row r="17" spans="1:4" ht="87.6" customHeight="1" x14ac:dyDescent="0.3">
      <c r="A17" s="13" t="s">
        <v>13</v>
      </c>
      <c r="B17" s="12" t="s">
        <v>14</v>
      </c>
      <c r="C17" s="10">
        <v>499399</v>
      </c>
      <c r="D17" s="40"/>
    </row>
    <row r="18" spans="1:4" x14ac:dyDescent="0.3">
      <c r="A18" s="11"/>
      <c r="B18" s="12"/>
      <c r="C18" s="14"/>
      <c r="D18" s="40"/>
    </row>
    <row r="19" spans="1:4" ht="140.4" x14ac:dyDescent="0.3">
      <c r="A19" s="15" t="s">
        <v>15</v>
      </c>
      <c r="B19" s="12" t="s">
        <v>16</v>
      </c>
      <c r="C19" s="10">
        <v>500</v>
      </c>
      <c r="D19" s="40"/>
    </row>
    <row r="20" spans="1:4" x14ac:dyDescent="0.3">
      <c r="A20" s="11"/>
      <c r="B20" s="12"/>
      <c r="C20" s="10"/>
      <c r="D20" s="40"/>
    </row>
    <row r="21" spans="1:4" ht="62.4" x14ac:dyDescent="0.3">
      <c r="A21" s="16" t="s">
        <v>17</v>
      </c>
      <c r="B21" s="12" t="s">
        <v>18</v>
      </c>
      <c r="C21" s="10">
        <v>4000</v>
      </c>
      <c r="D21" s="40"/>
    </row>
    <row r="22" spans="1:4" x14ac:dyDescent="0.3">
      <c r="A22" s="11"/>
      <c r="B22" s="12"/>
      <c r="C22" s="10"/>
      <c r="D22" s="40"/>
    </row>
    <row r="23" spans="1:4" ht="109.2" x14ac:dyDescent="0.3">
      <c r="A23" s="15" t="s">
        <v>19</v>
      </c>
      <c r="B23" s="12" t="s">
        <v>20</v>
      </c>
      <c r="C23" s="10">
        <v>2000</v>
      </c>
      <c r="D23" s="40"/>
    </row>
    <row r="24" spans="1:4" ht="10.5" customHeight="1" x14ac:dyDescent="0.3">
      <c r="A24" s="15"/>
      <c r="B24" s="12"/>
      <c r="C24" s="14"/>
      <c r="D24" s="6"/>
    </row>
    <row r="25" spans="1:4" hidden="1" x14ac:dyDescent="0.3">
      <c r="A25" s="11"/>
      <c r="B25" s="12"/>
      <c r="C25" s="10"/>
      <c r="D25" s="40"/>
    </row>
    <row r="26" spans="1:4" ht="46.8" x14ac:dyDescent="0.3">
      <c r="A26" s="7" t="s">
        <v>21</v>
      </c>
      <c r="B26" s="8" t="s">
        <v>22</v>
      </c>
      <c r="C26" s="9">
        <f>C27</f>
        <v>33474.400000000001</v>
      </c>
      <c r="D26" s="40"/>
    </row>
    <row r="27" spans="1:4" ht="31.2" x14ac:dyDescent="0.3">
      <c r="A27" s="11" t="s">
        <v>23</v>
      </c>
      <c r="B27" s="12" t="s">
        <v>24</v>
      </c>
      <c r="C27" s="10">
        <v>33474.400000000001</v>
      </c>
      <c r="D27" s="6"/>
    </row>
    <row r="28" spans="1:4" x14ac:dyDescent="0.3">
      <c r="A28" s="11"/>
      <c r="B28" s="12"/>
      <c r="C28" s="14"/>
      <c r="D28" s="6"/>
    </row>
    <row r="29" spans="1:4" x14ac:dyDescent="0.3">
      <c r="A29" s="11"/>
      <c r="B29" s="12"/>
      <c r="C29" s="10"/>
      <c r="D29" s="40"/>
    </row>
    <row r="30" spans="1:4" x14ac:dyDescent="0.3">
      <c r="A30" s="7" t="s">
        <v>25</v>
      </c>
      <c r="B30" s="8" t="s">
        <v>26</v>
      </c>
      <c r="C30" s="9">
        <f>SUM(C32+C38+C42)</f>
        <v>40212.5</v>
      </c>
      <c r="D30" s="40"/>
    </row>
    <row r="31" spans="1:4" x14ac:dyDescent="0.3">
      <c r="A31" s="11"/>
      <c r="B31" s="6" t="s">
        <v>27</v>
      </c>
      <c r="C31" s="10"/>
      <c r="D31" s="40"/>
    </row>
    <row r="32" spans="1:4" ht="31.2" x14ac:dyDescent="0.3">
      <c r="A32" s="11" t="s">
        <v>28</v>
      </c>
      <c r="B32" s="12" t="s">
        <v>29</v>
      </c>
      <c r="C32" s="10">
        <f>SUM(C34+C36)</f>
        <v>20131</v>
      </c>
      <c r="D32" s="40"/>
    </row>
    <row r="33" spans="1:4" x14ac:dyDescent="0.3">
      <c r="A33" s="11"/>
      <c r="B33" s="12"/>
      <c r="C33" s="14"/>
      <c r="D33" s="40"/>
    </row>
    <row r="34" spans="1:4" ht="31.2" x14ac:dyDescent="0.3">
      <c r="A34" s="11" t="s">
        <v>30</v>
      </c>
      <c r="B34" s="12" t="s">
        <v>31</v>
      </c>
      <c r="C34" s="10">
        <v>10267</v>
      </c>
      <c r="D34" s="40"/>
    </row>
    <row r="35" spans="1:4" x14ac:dyDescent="0.3">
      <c r="A35" s="11"/>
      <c r="B35" s="12"/>
      <c r="C35" s="10"/>
      <c r="D35" s="40"/>
    </row>
    <row r="36" spans="1:4" ht="46.8" x14ac:dyDescent="0.3">
      <c r="A36" s="11" t="s">
        <v>32</v>
      </c>
      <c r="B36" s="12" t="s">
        <v>33</v>
      </c>
      <c r="C36" s="10">
        <v>9864</v>
      </c>
      <c r="D36" s="40"/>
    </row>
    <row r="37" spans="1:4" x14ac:dyDescent="0.3">
      <c r="A37" s="11"/>
      <c r="B37" s="12"/>
      <c r="C37" s="10"/>
      <c r="D37" s="40"/>
    </row>
    <row r="38" spans="1:4" x14ac:dyDescent="0.3">
      <c r="A38" s="11" t="s">
        <v>34</v>
      </c>
      <c r="B38" s="12" t="s">
        <v>35</v>
      </c>
      <c r="C38" s="10">
        <f>SUM(C40)</f>
        <v>6332.5</v>
      </c>
      <c r="D38" s="40"/>
    </row>
    <row r="39" spans="1:4" x14ac:dyDescent="0.3">
      <c r="A39" s="11"/>
      <c r="B39" s="12"/>
      <c r="C39" s="10"/>
      <c r="D39" s="6"/>
    </row>
    <row r="40" spans="1:4" x14ac:dyDescent="0.3">
      <c r="A40" s="11" t="s">
        <v>34</v>
      </c>
      <c r="B40" s="12" t="s">
        <v>36</v>
      </c>
      <c r="C40" s="10">
        <v>6332.5</v>
      </c>
      <c r="D40" s="6"/>
    </row>
    <row r="41" spans="1:4" x14ac:dyDescent="0.3">
      <c r="A41" s="11"/>
      <c r="B41" s="12"/>
      <c r="C41" s="10"/>
      <c r="D41" s="40"/>
    </row>
    <row r="42" spans="1:4" ht="31.2" x14ac:dyDescent="0.3">
      <c r="A42" s="11" t="s">
        <v>37</v>
      </c>
      <c r="B42" s="12" t="s">
        <v>38</v>
      </c>
      <c r="C42" s="10">
        <f>SUM(C44)</f>
        <v>13749</v>
      </c>
      <c r="D42" s="40"/>
    </row>
    <row r="43" spans="1:4" x14ac:dyDescent="0.3">
      <c r="A43" s="11"/>
      <c r="B43" s="12"/>
      <c r="C43" s="10"/>
      <c r="D43" s="40"/>
    </row>
    <row r="44" spans="1:4" ht="46.8" x14ac:dyDescent="0.3">
      <c r="A44" s="11" t="s">
        <v>39</v>
      </c>
      <c r="B44" s="12" t="s">
        <v>40</v>
      </c>
      <c r="C44" s="10">
        <v>13749</v>
      </c>
      <c r="D44" s="40"/>
    </row>
    <row r="45" spans="1:4" ht="9" customHeight="1" x14ac:dyDescent="0.3">
      <c r="A45" s="11"/>
      <c r="B45" s="12"/>
      <c r="C45" s="14"/>
      <c r="D45" s="6"/>
    </row>
    <row r="46" spans="1:4" ht="35.4" customHeight="1" x14ac:dyDescent="0.3">
      <c r="A46" s="17" t="s">
        <v>41</v>
      </c>
      <c r="B46" s="8" t="s">
        <v>42</v>
      </c>
      <c r="C46" s="18">
        <f>C48</f>
        <v>967</v>
      </c>
      <c r="D46" s="6"/>
    </row>
    <row r="47" spans="1:4" ht="9.6" customHeight="1" x14ac:dyDescent="0.3">
      <c r="A47" s="7"/>
      <c r="B47" s="8"/>
      <c r="C47" s="18"/>
      <c r="D47" s="6"/>
    </row>
    <row r="48" spans="1:4" x14ac:dyDescent="0.3">
      <c r="A48" s="11" t="s">
        <v>43</v>
      </c>
      <c r="B48" s="12" t="s">
        <v>44</v>
      </c>
      <c r="C48" s="14">
        <f>SUM(C50)</f>
        <v>967</v>
      </c>
      <c r="D48" s="6"/>
    </row>
    <row r="49" spans="1:4" ht="12.75" customHeight="1" x14ac:dyDescent="0.3">
      <c r="A49" s="11"/>
      <c r="B49" s="12"/>
      <c r="C49" s="14"/>
      <c r="D49" s="6"/>
    </row>
    <row r="50" spans="1:4" ht="31.2" x14ac:dyDescent="0.3">
      <c r="A50" s="11" t="s">
        <v>45</v>
      </c>
      <c r="B50" s="12" t="s">
        <v>100</v>
      </c>
      <c r="C50" s="14">
        <v>967</v>
      </c>
      <c r="D50" s="6"/>
    </row>
    <row r="51" spans="1:4" ht="12.75" customHeight="1" x14ac:dyDescent="0.3">
      <c r="A51" s="11"/>
      <c r="B51" s="12"/>
      <c r="C51" s="14"/>
      <c r="D51" s="6"/>
    </row>
    <row r="52" spans="1:4" ht="19.2" customHeight="1" x14ac:dyDescent="0.3">
      <c r="A52" s="7" t="s">
        <v>46</v>
      </c>
      <c r="B52" s="8" t="s">
        <v>47</v>
      </c>
      <c r="C52" s="18">
        <f>C58</f>
        <v>4499</v>
      </c>
      <c r="D52" s="6"/>
    </row>
    <row r="53" spans="1:4" ht="16.5" customHeight="1" x14ac:dyDescent="0.3">
      <c r="A53" s="11"/>
      <c r="B53" s="46"/>
      <c r="C53" s="14"/>
      <c r="D53" s="40"/>
    </row>
    <row r="54" spans="1:4" ht="14.25" hidden="1" customHeight="1" x14ac:dyDescent="0.3">
      <c r="A54" s="11" t="s">
        <v>48</v>
      </c>
      <c r="B54" s="46"/>
      <c r="C54" s="14"/>
      <c r="D54" s="40"/>
    </row>
    <row r="55" spans="1:4" ht="409.5" hidden="1" customHeight="1" x14ac:dyDescent="0.3">
      <c r="A55" s="11"/>
      <c r="B55" s="12"/>
      <c r="C55" s="14"/>
      <c r="D55" s="40"/>
    </row>
    <row r="56" spans="1:4" ht="14.25" hidden="1" customHeight="1" x14ac:dyDescent="0.3">
      <c r="A56" s="11" t="s">
        <v>49</v>
      </c>
      <c r="B56" s="12" t="s">
        <v>50</v>
      </c>
      <c r="C56" s="14"/>
      <c r="D56" s="40"/>
    </row>
    <row r="57" spans="1:4" ht="14.25" hidden="1" customHeight="1" x14ac:dyDescent="0.3">
      <c r="A57" s="11"/>
      <c r="B57" s="12"/>
      <c r="C57" s="14"/>
      <c r="D57" s="40"/>
    </row>
    <row r="58" spans="1:4" ht="46.8" x14ac:dyDescent="0.3">
      <c r="A58" s="11" t="s">
        <v>51</v>
      </c>
      <c r="B58" s="12" t="s">
        <v>52</v>
      </c>
      <c r="C58" s="14">
        <f>SUM(C59)</f>
        <v>4499</v>
      </c>
      <c r="D58" s="6"/>
    </row>
    <row r="59" spans="1:4" ht="62.4" x14ac:dyDescent="0.3">
      <c r="A59" s="11" t="s">
        <v>53</v>
      </c>
      <c r="B59" s="12" t="s">
        <v>50</v>
      </c>
      <c r="C59" s="14">
        <v>4499</v>
      </c>
      <c r="D59" s="6"/>
    </row>
    <row r="60" spans="1:4" x14ac:dyDescent="0.3">
      <c r="A60" s="11"/>
      <c r="B60" s="12"/>
      <c r="C60" s="14"/>
      <c r="D60" s="6"/>
    </row>
    <row r="61" spans="1:4" ht="53.4" customHeight="1" x14ac:dyDescent="0.3">
      <c r="A61" s="7" t="s">
        <v>54</v>
      </c>
      <c r="B61" s="8" t="s">
        <v>55</v>
      </c>
      <c r="C61" s="18">
        <f>SUM(C63+C65)</f>
        <v>10379</v>
      </c>
      <c r="D61" s="6"/>
    </row>
    <row r="62" spans="1:4" x14ac:dyDescent="0.3">
      <c r="A62" s="11"/>
      <c r="B62" s="6"/>
      <c r="C62" s="14"/>
      <c r="D62" s="6"/>
    </row>
    <row r="63" spans="1:4" ht="78" x14ac:dyDescent="0.3">
      <c r="A63" s="11" t="s">
        <v>56</v>
      </c>
      <c r="B63" s="12" t="s">
        <v>57</v>
      </c>
      <c r="C63" s="14">
        <v>8400</v>
      </c>
      <c r="D63" s="40"/>
    </row>
    <row r="64" spans="1:4" x14ac:dyDescent="0.3">
      <c r="A64" s="11"/>
      <c r="B64" s="12"/>
      <c r="C64" s="14"/>
      <c r="D64" s="40"/>
    </row>
    <row r="65" spans="1:4" ht="93.6" x14ac:dyDescent="0.3">
      <c r="A65" s="11" t="s">
        <v>58</v>
      </c>
      <c r="B65" s="12" t="s">
        <v>59</v>
      </c>
      <c r="C65" s="14">
        <v>1979</v>
      </c>
      <c r="D65" s="6"/>
    </row>
    <row r="66" spans="1:4" x14ac:dyDescent="0.3">
      <c r="A66" s="11"/>
      <c r="B66" s="12"/>
      <c r="C66" s="14"/>
      <c r="D66" s="6"/>
    </row>
    <row r="67" spans="1:4" ht="31.2" x14ac:dyDescent="0.3">
      <c r="A67" s="7" t="s">
        <v>60</v>
      </c>
      <c r="B67" s="8" t="s">
        <v>61</v>
      </c>
      <c r="C67" s="18">
        <f>SUM(C69)</f>
        <v>1831</v>
      </c>
      <c r="D67" s="6"/>
    </row>
    <row r="68" spans="1:4" ht="12" customHeight="1" x14ac:dyDescent="0.3">
      <c r="A68" s="11"/>
      <c r="B68" s="12"/>
      <c r="C68" s="14"/>
      <c r="D68" s="6"/>
    </row>
    <row r="69" spans="1:4" ht="37.950000000000003" customHeight="1" x14ac:dyDescent="0.3">
      <c r="A69" s="11" t="s">
        <v>62</v>
      </c>
      <c r="B69" s="12" t="s">
        <v>63</v>
      </c>
      <c r="C69" s="14">
        <v>1831</v>
      </c>
      <c r="D69" s="40"/>
    </row>
    <row r="70" spans="1:4" ht="15.75" customHeight="1" x14ac:dyDescent="0.3">
      <c r="A70" s="11"/>
      <c r="B70" s="33"/>
      <c r="C70" s="14"/>
      <c r="D70" s="40"/>
    </row>
    <row r="71" spans="1:4" ht="50.25" customHeight="1" x14ac:dyDescent="0.3">
      <c r="A71" s="35" t="s">
        <v>103</v>
      </c>
      <c r="B71" s="37" t="s">
        <v>104</v>
      </c>
      <c r="C71" s="36">
        <v>95.6</v>
      </c>
      <c r="D71" s="40"/>
    </row>
    <row r="72" spans="1:4" ht="15.75" customHeight="1" x14ac:dyDescent="0.3">
      <c r="A72" s="11"/>
      <c r="B72" s="33"/>
      <c r="C72" s="14"/>
      <c r="D72" s="40"/>
    </row>
    <row r="73" spans="1:4" ht="45" customHeight="1" x14ac:dyDescent="0.3">
      <c r="A73" s="34" t="s">
        <v>101</v>
      </c>
      <c r="B73" s="38" t="s">
        <v>102</v>
      </c>
      <c r="C73" s="14">
        <v>95.6</v>
      </c>
      <c r="D73" s="40"/>
    </row>
    <row r="74" spans="1:4" x14ac:dyDescent="0.3">
      <c r="A74" s="11"/>
      <c r="B74" s="12"/>
      <c r="C74" s="14"/>
      <c r="D74" s="40"/>
    </row>
    <row r="75" spans="1:4" ht="31.2" x14ac:dyDescent="0.3">
      <c r="A75" s="7" t="s">
        <v>64</v>
      </c>
      <c r="B75" s="8" t="s">
        <v>65</v>
      </c>
      <c r="C75" s="18">
        <f>SUM(C77+C79)</f>
        <v>4242</v>
      </c>
      <c r="D75" s="6"/>
    </row>
    <row r="76" spans="1:4" x14ac:dyDescent="0.3">
      <c r="A76" s="11"/>
      <c r="B76" s="12"/>
      <c r="C76" s="14"/>
      <c r="D76" s="6"/>
    </row>
    <row r="77" spans="1:4" ht="93.6" x14ac:dyDescent="0.3">
      <c r="A77" s="11" t="s">
        <v>66</v>
      </c>
      <c r="B77" s="12" t="s">
        <v>67</v>
      </c>
      <c r="C77" s="14">
        <v>1242</v>
      </c>
      <c r="D77" s="6"/>
    </row>
    <row r="78" spans="1:4" x14ac:dyDescent="0.3">
      <c r="A78" s="11"/>
      <c r="B78" s="12"/>
      <c r="C78" s="14"/>
      <c r="D78" s="6"/>
    </row>
    <row r="79" spans="1:4" ht="31.2" x14ac:dyDescent="0.3">
      <c r="A79" s="11" t="s">
        <v>68</v>
      </c>
      <c r="B79" s="12" t="s">
        <v>69</v>
      </c>
      <c r="C79" s="14">
        <v>3000</v>
      </c>
    </row>
    <row r="80" spans="1:4" x14ac:dyDescent="0.3">
      <c r="A80" s="11"/>
      <c r="B80" s="12"/>
      <c r="C80" s="14"/>
    </row>
    <row r="81" spans="1:3" ht="18.600000000000001" customHeight="1" x14ac:dyDescent="0.3">
      <c r="A81" s="7" t="s">
        <v>70</v>
      </c>
      <c r="B81" s="8" t="s">
        <v>71</v>
      </c>
      <c r="C81" s="18">
        <f>SUM(C83+C91+C87+C89)+C85</f>
        <v>1119.4000000000001</v>
      </c>
    </row>
    <row r="82" spans="1:3" x14ac:dyDescent="0.3">
      <c r="A82" s="7"/>
      <c r="B82" s="8"/>
      <c r="C82" s="18"/>
    </row>
    <row r="83" spans="1:3" ht="46.8" x14ac:dyDescent="0.3">
      <c r="A83" s="11" t="s">
        <v>72</v>
      </c>
      <c r="B83" s="12" t="s">
        <v>73</v>
      </c>
      <c r="C83" s="14">
        <v>450</v>
      </c>
    </row>
    <row r="84" spans="1:3" x14ac:dyDescent="0.3">
      <c r="A84" s="7"/>
      <c r="B84" s="8"/>
      <c r="C84" s="18"/>
    </row>
    <row r="85" spans="1:3" ht="45.75" customHeight="1" x14ac:dyDescent="0.3">
      <c r="A85" s="11" t="s">
        <v>98</v>
      </c>
      <c r="B85" s="31" t="s">
        <v>99</v>
      </c>
      <c r="C85" s="14">
        <v>216.4</v>
      </c>
    </row>
    <row r="86" spans="1:3" x14ac:dyDescent="0.3">
      <c r="A86" s="7"/>
      <c r="B86" s="8"/>
      <c r="C86" s="18"/>
    </row>
    <row r="87" spans="1:3" ht="45.75" customHeight="1" x14ac:dyDescent="0.3">
      <c r="A87" s="11" t="s">
        <v>74</v>
      </c>
      <c r="B87" s="19" t="s">
        <v>75</v>
      </c>
      <c r="C87" s="14">
        <v>150</v>
      </c>
    </row>
    <row r="88" spans="1:3" ht="13.2" customHeight="1" x14ac:dyDescent="0.3">
      <c r="A88" s="20"/>
      <c r="B88" s="21"/>
      <c r="C88" s="14"/>
    </row>
    <row r="89" spans="1:3" ht="31.2" x14ac:dyDescent="0.3">
      <c r="A89" s="22" t="s">
        <v>76</v>
      </c>
      <c r="B89" s="23" t="s">
        <v>77</v>
      </c>
      <c r="C89" s="14">
        <v>200</v>
      </c>
    </row>
    <row r="90" spans="1:3" ht="10.95" customHeight="1" x14ac:dyDescent="0.3">
      <c r="A90" s="20"/>
      <c r="B90" s="21"/>
      <c r="C90" s="14"/>
    </row>
    <row r="91" spans="1:3" x14ac:dyDescent="0.3">
      <c r="A91" s="22" t="s">
        <v>78</v>
      </c>
      <c r="B91" s="23" t="s">
        <v>79</v>
      </c>
      <c r="C91" s="14">
        <v>103</v>
      </c>
    </row>
    <row r="92" spans="1:3" ht="13.95" customHeight="1" x14ac:dyDescent="0.3">
      <c r="A92" s="20"/>
      <c r="B92" s="21"/>
      <c r="C92" s="14"/>
    </row>
    <row r="93" spans="1:3" x14ac:dyDescent="0.3">
      <c r="A93" s="7" t="s">
        <v>80</v>
      </c>
      <c r="B93" s="8" t="s">
        <v>81</v>
      </c>
      <c r="C93" s="9">
        <f>C95+C105+C107</f>
        <v>1328250.4300000002</v>
      </c>
    </row>
    <row r="94" spans="1:3" x14ac:dyDescent="0.3">
      <c r="A94" s="6"/>
      <c r="B94" s="12"/>
      <c r="C94" s="10"/>
    </row>
    <row r="95" spans="1:3" ht="31.2" x14ac:dyDescent="0.3">
      <c r="A95" s="11" t="s">
        <v>82</v>
      </c>
      <c r="B95" s="12" t="s">
        <v>83</v>
      </c>
      <c r="C95" s="10">
        <f>C99+C101+C103+C97</f>
        <v>1181298.27</v>
      </c>
    </row>
    <row r="96" spans="1:3" x14ac:dyDescent="0.3">
      <c r="A96" s="11"/>
      <c r="B96" s="12"/>
      <c r="C96" s="10"/>
    </row>
    <row r="97" spans="1:3" x14ac:dyDescent="0.3">
      <c r="A97" s="11" t="s">
        <v>84</v>
      </c>
      <c r="B97" s="12" t="s">
        <v>85</v>
      </c>
      <c r="C97" s="10">
        <v>7909.4</v>
      </c>
    </row>
    <row r="98" spans="1:3" x14ac:dyDescent="0.3">
      <c r="A98" s="11"/>
      <c r="B98" s="12"/>
      <c r="C98" s="14"/>
    </row>
    <row r="99" spans="1:3" ht="31.2" x14ac:dyDescent="0.3">
      <c r="A99" s="11" t="s">
        <v>86</v>
      </c>
      <c r="B99" s="12" t="s">
        <v>87</v>
      </c>
      <c r="C99" s="10">
        <v>597778.94999999995</v>
      </c>
    </row>
    <row r="100" spans="1:3" x14ac:dyDescent="0.3">
      <c r="A100" s="11"/>
      <c r="B100" s="12"/>
      <c r="C100" s="14"/>
    </row>
    <row r="101" spans="1:3" x14ac:dyDescent="0.3">
      <c r="A101" s="11" t="s">
        <v>88</v>
      </c>
      <c r="B101" s="12" t="s">
        <v>89</v>
      </c>
      <c r="C101" s="10">
        <v>482466.54</v>
      </c>
    </row>
    <row r="102" spans="1:3" x14ac:dyDescent="0.3">
      <c r="A102" s="11"/>
      <c r="B102" s="12"/>
      <c r="C102" s="14"/>
    </row>
    <row r="103" spans="1:3" ht="31.2" x14ac:dyDescent="0.3">
      <c r="A103" s="11" t="s">
        <v>90</v>
      </c>
      <c r="B103" s="12" t="s">
        <v>91</v>
      </c>
      <c r="C103" s="10">
        <v>93143.38</v>
      </c>
    </row>
    <row r="104" spans="1:3" x14ac:dyDescent="0.3">
      <c r="A104" s="11"/>
      <c r="B104" s="31"/>
      <c r="C104" s="10"/>
    </row>
    <row r="105" spans="1:3" ht="46.8" x14ac:dyDescent="0.3">
      <c r="A105" s="32" t="s">
        <v>94</v>
      </c>
      <c r="B105" s="31" t="s">
        <v>95</v>
      </c>
      <c r="C105" s="10">
        <v>3883.8</v>
      </c>
    </row>
    <row r="106" spans="1:3" x14ac:dyDescent="0.3">
      <c r="A106" s="32"/>
      <c r="B106" s="31"/>
      <c r="C106" s="10"/>
    </row>
    <row r="107" spans="1:3" ht="46.8" x14ac:dyDescent="0.3">
      <c r="A107" s="32" t="s">
        <v>96</v>
      </c>
      <c r="B107" s="31" t="s">
        <v>97</v>
      </c>
      <c r="C107" s="10">
        <v>143068.35999999999</v>
      </c>
    </row>
    <row r="108" spans="1:3" x14ac:dyDescent="0.3">
      <c r="A108" s="7" t="s">
        <v>92</v>
      </c>
      <c r="B108" s="8"/>
      <c r="C108" s="9">
        <f>C93+C11</f>
        <v>1930969.33</v>
      </c>
    </row>
    <row r="109" spans="1:3" x14ac:dyDescent="0.3">
      <c r="A109" s="24"/>
      <c r="B109" s="24"/>
      <c r="C109" s="10"/>
    </row>
    <row r="110" spans="1:3" x14ac:dyDescent="0.3">
      <c r="A110" s="11"/>
      <c r="B110" s="12"/>
      <c r="C110" s="10"/>
    </row>
    <row r="111" spans="1:3" ht="78.599999999999994" customHeight="1" x14ac:dyDescent="0.3">
      <c r="A111" s="24"/>
      <c r="B111" s="24"/>
      <c r="C111" s="10"/>
    </row>
    <row r="112" spans="1:3" ht="14.25" customHeight="1" x14ac:dyDescent="0.3">
      <c r="A112" s="24"/>
      <c r="B112" s="24"/>
      <c r="C112" s="10"/>
    </row>
    <row r="113" spans="1:3" ht="41.4" customHeight="1" x14ac:dyDescent="0.3">
      <c r="A113" s="24"/>
      <c r="B113" s="24"/>
      <c r="C113" s="10"/>
    </row>
    <row r="114" spans="1:3" ht="50.4" customHeight="1" x14ac:dyDescent="0.3">
      <c r="A114" s="24"/>
      <c r="B114" s="25"/>
      <c r="C114" s="18"/>
    </row>
    <row r="115" spans="1:3" ht="49.95" customHeight="1" x14ac:dyDescent="0.3">
      <c r="A115" s="24"/>
      <c r="B115" s="25"/>
      <c r="C115" s="14"/>
    </row>
    <row r="117" spans="1:3" x14ac:dyDescent="0.3">
      <c r="C117" s="18"/>
    </row>
  </sheetData>
  <mergeCells count="23">
    <mergeCell ref="D63:D64"/>
    <mergeCell ref="D69:D74"/>
    <mergeCell ref="D36:D38"/>
    <mergeCell ref="D41:D42"/>
    <mergeCell ref="D43:D44"/>
    <mergeCell ref="B53:B54"/>
    <mergeCell ref="D53:D54"/>
    <mergeCell ref="D55:D57"/>
    <mergeCell ref="D20:D21"/>
    <mergeCell ref="D22:D23"/>
    <mergeCell ref="D25:D26"/>
    <mergeCell ref="D29:D30"/>
    <mergeCell ref="D31:D33"/>
    <mergeCell ref="D34:D35"/>
    <mergeCell ref="B1:C1"/>
    <mergeCell ref="D17:D19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Tik_gorod</cp:lastModifiedBy>
  <cp:lastPrinted>2024-11-21T12:10:58Z</cp:lastPrinted>
  <dcterms:created xsi:type="dcterms:W3CDTF">2024-03-12T10:23:58Z</dcterms:created>
  <dcterms:modified xsi:type="dcterms:W3CDTF">2024-11-21T12:11:02Z</dcterms:modified>
</cp:coreProperties>
</file>