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4000" windowHeight="9336"/>
  </bookViews>
  <sheets>
    <sheet name="Лист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51" i="1" l="1"/>
  <c r="C51" i="1"/>
  <c r="D12" i="1" l="1"/>
  <c r="C12" i="1"/>
  <c r="D50" i="1" l="1"/>
  <c r="D42" i="1"/>
  <c r="D40" i="1"/>
  <c r="D37" i="1"/>
  <c r="D35" i="1"/>
  <c r="D31" i="1" s="1"/>
  <c r="D29" i="1"/>
  <c r="D28" i="1" s="1"/>
  <c r="D26" i="1"/>
  <c r="D24" i="1"/>
  <c r="D21" i="1"/>
  <c r="D18" i="1"/>
  <c r="D11" i="1"/>
  <c r="D20" i="1" l="1"/>
  <c r="D10" i="1" s="1"/>
  <c r="D56" i="1" s="1"/>
  <c r="C50" i="1"/>
  <c r="C42" i="1" l="1"/>
  <c r="C40" i="1"/>
  <c r="C37" i="1"/>
  <c r="C35" i="1"/>
  <c r="C31" i="1" s="1"/>
  <c r="C29" i="1"/>
  <c r="C28" i="1" s="1"/>
  <c r="C26" i="1"/>
  <c r="C24" i="1"/>
  <c r="C21" i="1"/>
  <c r="C18" i="1"/>
  <c r="C11" i="1"/>
  <c r="C20" i="1" l="1"/>
  <c r="C10" i="1" s="1"/>
  <c r="C56" i="1" s="1"/>
</calcChain>
</file>

<file path=xl/sharedStrings.xml><?xml version="1.0" encoding="utf-8"?>
<sst xmlns="http://schemas.openxmlformats.org/spreadsheetml/2006/main" count="100" uniqueCount="98">
  <si>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</si>
  <si>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</si>
  <si>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</si>
  <si>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</si>
  <si>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</si>
  <si>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</si>
  <si>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</si>
  <si>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</si>
  <si>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</si>
  <si>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</si>
  <si>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</si>
  <si>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</si>
  <si>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</si>
  <si>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</si>
  <si>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</si>
  <si>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</si>
  <si>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</si>
  <si>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</si>
  <si>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</si>
  <si>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</si>
  <si>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</si>
  <si>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</si>
  <si>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</si>
  <si>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</si>
  <si>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</si>
  <si>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</si>
  <si>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</si>
  <si>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</si>
  <si>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</si>
  <si>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</si>
  <si>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</si>
  <si>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</si>
  <si>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</si>
  <si>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</si>
  <si>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</si>
  <si>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</si>
  <si>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</si>
  <si>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</si>
  <si>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</si>
  <si>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</si>
  <si>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</si>
  <si>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</si>
  <si>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</si>
  <si>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</si>
  <si>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</si>
  <si>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</si>
  <si>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</si>
  <si>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</si>
  <si>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</si>
  <si>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</si>
  <si>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</si>
  <si>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</si>
  <si>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</si>
  <si>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</si>
  <si>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</si>
  <si>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</si>
  <si>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</si>
  <si>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</si>
  <si>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</si>
  <si>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</si>
  <si>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</si>
  <si>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</si>
  <si>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</si>
  <si>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</si>
  <si>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</si>
  <si>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</si>
  <si>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</si>
  <si>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</si>
  <si>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</si>
  <si>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</si>
  <si>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</si>
  <si>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</si>
  <si>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</si>
  <si>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</si>
  <si>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</si>
  <si>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</si>
  <si>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</si>
  <si>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</si>
  <si>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</si>
  <si>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</si>
  <si>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</si>
  <si>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</si>
  <si>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</si>
  <si>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</si>
  <si>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</si>
  <si>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2026 год</t>
  </si>
  <si>
    <t>2027 год</t>
  </si>
  <si>
    <t xml:space="preserve">  Республики Татарстан на 2026-2027 годы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</si>
  <si>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</si>
  <si>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</si>
  <si>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</si>
  <si>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</si>
  <si>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2</t>
  </si>
  <si>
    <t>(тыс. рублей)</t>
  </si>
  <si>
    <t>Сумма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</si>
  <si>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</si>
  <si>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</si>
  <si>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Приложение № 2                                            к Решению Совета Буинского муниципального района "О бюджете Буинского муниципального района Республики Татарстан на 2025 год и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</si>
</sst>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wrapText="1" shrinkToFit="1"/>
    </xf>
    <xf numFmtId="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 shrinkToFit="1"/>
    </xf>
    <xf numFmtId="164" fontId="4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wrapText="1"/>
    </xf>
    <xf numFmtId="0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topLeftCell="A47" zoomScaleNormal="100" workbookViewId="0">
      <selection activeCell="B18" sqref="B18"/>
    </sheetView>
  </sheetViews>
  <sheetFormatPr defaultColWidth="8.88671875" defaultRowHeight="15.6" x14ac:dyDescent="0.3"/>
  <cols>
    <col min="1" max="1" width="54.88671875" style="4" customWidth="1"/>
    <col min="2" max="2" width="25.6640625" style="4" customWidth="1"/>
    <col min="3" max="3" width="21.109375" style="4" customWidth="1"/>
    <col min="4" max="4" width="20.5546875" style="4" customWidth="1"/>
    <col min="5" max="16384" width="8.88671875" style="4"/>
  </cols>
  <sheetData>
    <row r="1" spans="1:5" s="3" customFormat="1" ht="101.4" customHeight="1" x14ac:dyDescent="0.3">
      <c r="A1" s="2"/>
      <c r="C1" s="32" t="s">
        <v>97</v>
      </c>
      <c r="D1" s="32"/>
      <c r="E1" s="1"/>
    </row>
    <row r="2" spans="1:5" x14ac:dyDescent="0.3">
      <c r="A2" s="5"/>
      <c r="B2" s="6"/>
      <c r="C2" s="6"/>
      <c r="D2" s="6" t="s">
        <v>92</v>
      </c>
    </row>
    <row r="3" spans="1:5" x14ac:dyDescent="0.3">
      <c r="A3" s="33" t="s">
        <v>0</v>
      </c>
      <c r="B3" s="33"/>
      <c r="C3" s="33"/>
      <c r="D3" s="7"/>
    </row>
    <row r="4" spans="1:5" x14ac:dyDescent="0.3">
      <c r="A4" s="33" t="s">
        <v>1</v>
      </c>
      <c r="B4" s="33"/>
      <c r="C4" s="33"/>
      <c r="D4" s="7"/>
    </row>
    <row r="5" spans="1:5" x14ac:dyDescent="0.3">
      <c r="A5" s="33" t="s">
        <v>87</v>
      </c>
      <c r="B5" s="33"/>
      <c r="C5" s="33"/>
      <c r="D5" s="7"/>
    </row>
    <row r="6" spans="1:5" ht="5.4" customHeight="1" x14ac:dyDescent="0.3">
      <c r="A6" s="33"/>
      <c r="B6" s="33"/>
      <c r="C6" s="33"/>
      <c r="D6" s="7"/>
    </row>
    <row r="7" spans="1:5" x14ac:dyDescent="0.3">
      <c r="D7" s="6" t="s">
        <v>93</v>
      </c>
    </row>
    <row r="8" spans="1:5" x14ac:dyDescent="0.3">
      <c r="A8" s="34" t="s">
        <v>2</v>
      </c>
      <c r="B8" s="34" t="s">
        <v>3</v>
      </c>
      <c r="C8" s="35" t="s">
        <v>94</v>
      </c>
      <c r="D8" s="35"/>
    </row>
    <row r="9" spans="1:5" x14ac:dyDescent="0.3">
      <c r="A9" s="34"/>
      <c r="B9" s="34"/>
      <c r="C9" s="8" t="s">
        <v>85</v>
      </c>
      <c r="D9" s="8" t="s">
        <v>86</v>
      </c>
    </row>
    <row r="10" spans="1:5" ht="18" customHeight="1" x14ac:dyDescent="0.3">
      <c r="A10" s="16" t="s">
        <v>4</v>
      </c>
      <c r="B10" s="17" t="s">
        <v>5</v>
      </c>
      <c r="C10" s="18">
        <f>C11+C18+C20+C28+C31+C37+C40+C42+C45</f>
        <v>745155.7</v>
      </c>
      <c r="D10" s="18">
        <f>D11+D18+D20+D28+D31+D37+D40+D42+D45</f>
        <v>789776.70000000007</v>
      </c>
    </row>
    <row r="11" spans="1:5" x14ac:dyDescent="0.3">
      <c r="A11" s="16" t="s">
        <v>6</v>
      </c>
      <c r="B11" s="17" t="s">
        <v>7</v>
      </c>
      <c r="C11" s="18">
        <f>SUM(C12)</f>
        <v>643255.19999999995</v>
      </c>
      <c r="D11" s="18">
        <f>SUM(D12)</f>
        <v>685436.9</v>
      </c>
    </row>
    <row r="12" spans="1:5" x14ac:dyDescent="0.3">
      <c r="A12" s="20" t="s">
        <v>8</v>
      </c>
      <c r="B12" s="8" t="s">
        <v>9</v>
      </c>
      <c r="C12" s="19">
        <f>C13+C14+C15+C16+C17</f>
        <v>643255.19999999995</v>
      </c>
      <c r="D12" s="19">
        <f>D13+D14+D15+D16+D17</f>
        <v>685436.9</v>
      </c>
    </row>
    <row r="13" spans="1:5" ht="98.25" customHeight="1" x14ac:dyDescent="0.3">
      <c r="A13" s="21" t="s">
        <v>10</v>
      </c>
      <c r="B13" s="8" t="s">
        <v>11</v>
      </c>
      <c r="C13" s="19">
        <v>616755.19999999995</v>
      </c>
      <c r="D13" s="19">
        <v>658936.9</v>
      </c>
    </row>
    <row r="14" spans="1:5" ht="130.80000000000001" customHeight="1" x14ac:dyDescent="0.3">
      <c r="A14" s="23" t="s">
        <v>12</v>
      </c>
      <c r="B14" s="8" t="s">
        <v>13</v>
      </c>
      <c r="C14" s="19">
        <v>5000</v>
      </c>
      <c r="D14" s="19">
        <v>5000</v>
      </c>
    </row>
    <row r="15" spans="1:5" ht="50.4" customHeight="1" x14ac:dyDescent="0.3">
      <c r="A15" s="24" t="s">
        <v>14</v>
      </c>
      <c r="B15" s="8" t="s">
        <v>15</v>
      </c>
      <c r="C15" s="19">
        <v>15000</v>
      </c>
      <c r="D15" s="19">
        <v>15000</v>
      </c>
    </row>
    <row r="16" spans="1:5" ht="109.2" x14ac:dyDescent="0.3">
      <c r="A16" s="23" t="s">
        <v>16</v>
      </c>
      <c r="B16" s="8" t="s">
        <v>17</v>
      </c>
      <c r="C16" s="19">
        <v>4500</v>
      </c>
      <c r="D16" s="19">
        <v>4500</v>
      </c>
    </row>
    <row r="17" spans="1:4" ht="141" customHeight="1" x14ac:dyDescent="0.3">
      <c r="A17" s="20" t="s">
        <v>88</v>
      </c>
      <c r="B17" s="8" t="s">
        <v>89</v>
      </c>
      <c r="C17" s="19">
        <v>2000</v>
      </c>
      <c r="D17" s="19">
        <v>2000</v>
      </c>
    </row>
    <row r="18" spans="1:4" ht="46.8" x14ac:dyDescent="0.3">
      <c r="A18" s="16" t="s">
        <v>18</v>
      </c>
      <c r="B18" s="17" t="s">
        <v>19</v>
      </c>
      <c r="C18" s="18">
        <f>C19</f>
        <v>37404.5</v>
      </c>
      <c r="D18" s="18">
        <f>D19</f>
        <v>38567.800000000003</v>
      </c>
    </row>
    <row r="19" spans="1:4" ht="31.2" x14ac:dyDescent="0.3">
      <c r="A19" s="20" t="s">
        <v>20</v>
      </c>
      <c r="B19" s="8" t="s">
        <v>21</v>
      </c>
      <c r="C19" s="19">
        <v>37404.5</v>
      </c>
      <c r="D19" s="19">
        <v>38567.800000000003</v>
      </c>
    </row>
    <row r="20" spans="1:4" x14ac:dyDescent="0.3">
      <c r="A20" s="16" t="s">
        <v>22</v>
      </c>
      <c r="B20" s="17" t="s">
        <v>23</v>
      </c>
      <c r="C20" s="18">
        <f>SUM(C21+C24+C26)</f>
        <v>41640</v>
      </c>
      <c r="D20" s="18">
        <f>SUM(D21+D24+D26)</f>
        <v>42825</v>
      </c>
    </row>
    <row r="21" spans="1:4" ht="31.2" x14ac:dyDescent="0.3">
      <c r="A21" s="20" t="s">
        <v>24</v>
      </c>
      <c r="B21" s="8" t="s">
        <v>25</v>
      </c>
      <c r="C21" s="19">
        <f>SUM(C22+C23)</f>
        <v>22360</v>
      </c>
      <c r="D21" s="19">
        <f>SUM(D22+D23)</f>
        <v>23254</v>
      </c>
    </row>
    <row r="22" spans="1:4" ht="36" customHeight="1" x14ac:dyDescent="0.3">
      <c r="A22" s="20" t="s">
        <v>26</v>
      </c>
      <c r="B22" s="8" t="s">
        <v>27</v>
      </c>
      <c r="C22" s="19">
        <v>11403.6</v>
      </c>
      <c r="D22" s="19">
        <v>11860</v>
      </c>
    </row>
    <row r="23" spans="1:4" ht="46.8" x14ac:dyDescent="0.3">
      <c r="A23" s="20" t="s">
        <v>28</v>
      </c>
      <c r="B23" s="8" t="s">
        <v>29</v>
      </c>
      <c r="C23" s="19">
        <v>10956.4</v>
      </c>
      <c r="D23" s="19">
        <v>11394</v>
      </c>
    </row>
    <row r="24" spans="1:4" x14ac:dyDescent="0.3">
      <c r="A24" s="20" t="s">
        <v>30</v>
      </c>
      <c r="B24" s="8" t="s">
        <v>31</v>
      </c>
      <c r="C24" s="19">
        <f>SUM(C25)</f>
        <v>7280</v>
      </c>
      <c r="D24" s="19">
        <f>SUM(D25)</f>
        <v>7571</v>
      </c>
    </row>
    <row r="25" spans="1:4" x14ac:dyDescent="0.3">
      <c r="A25" s="20" t="s">
        <v>30</v>
      </c>
      <c r="B25" s="8" t="s">
        <v>32</v>
      </c>
      <c r="C25" s="19">
        <v>7280</v>
      </c>
      <c r="D25" s="19">
        <v>7571</v>
      </c>
    </row>
    <row r="26" spans="1:4" ht="31.2" x14ac:dyDescent="0.3">
      <c r="A26" s="20" t="s">
        <v>33</v>
      </c>
      <c r="B26" s="8" t="s">
        <v>34</v>
      </c>
      <c r="C26" s="19">
        <f>SUM(C27)</f>
        <v>12000</v>
      </c>
      <c r="D26" s="19">
        <f>SUM(D27)</f>
        <v>12000</v>
      </c>
    </row>
    <row r="27" spans="1:4" ht="46.8" x14ac:dyDescent="0.3">
      <c r="A27" s="20" t="s">
        <v>35</v>
      </c>
      <c r="B27" s="8" t="s">
        <v>36</v>
      </c>
      <c r="C27" s="19">
        <v>12000</v>
      </c>
      <c r="D27" s="19">
        <v>12000</v>
      </c>
    </row>
    <row r="28" spans="1:4" ht="35.4" customHeight="1" x14ac:dyDescent="0.3">
      <c r="A28" s="26" t="s">
        <v>37</v>
      </c>
      <c r="B28" s="17" t="s">
        <v>38</v>
      </c>
      <c r="C28" s="27">
        <f>C29</f>
        <v>681</v>
      </c>
      <c r="D28" s="27">
        <f>D29</f>
        <v>681</v>
      </c>
    </row>
    <row r="29" spans="1:4" x14ac:dyDescent="0.3">
      <c r="A29" s="20" t="s">
        <v>39</v>
      </c>
      <c r="B29" s="8" t="s">
        <v>40</v>
      </c>
      <c r="C29" s="22">
        <f>SUM(C30)</f>
        <v>681</v>
      </c>
      <c r="D29" s="22">
        <f>SUM(D30)</f>
        <v>681</v>
      </c>
    </row>
    <row r="30" spans="1:4" ht="31.2" x14ac:dyDescent="0.3">
      <c r="A30" s="20" t="s">
        <v>41</v>
      </c>
      <c r="B30" s="8" t="s">
        <v>84</v>
      </c>
      <c r="C30" s="22">
        <v>681</v>
      </c>
      <c r="D30" s="22">
        <v>681</v>
      </c>
    </row>
    <row r="31" spans="1:4" ht="19.2" customHeight="1" x14ac:dyDescent="0.3">
      <c r="A31" s="16" t="s">
        <v>42</v>
      </c>
      <c r="B31" s="17" t="s">
        <v>43</v>
      </c>
      <c r="C31" s="27">
        <f>C35</f>
        <v>4503</v>
      </c>
      <c r="D31" s="27">
        <f>D35</f>
        <v>4503</v>
      </c>
    </row>
    <row r="32" spans="1:4" ht="409.5" hidden="1" customHeight="1" x14ac:dyDescent="0.3">
      <c r="A32" s="20"/>
      <c r="B32" s="8"/>
      <c r="C32" s="22"/>
      <c r="D32" s="22"/>
    </row>
    <row r="33" spans="1:4" ht="14.25" hidden="1" customHeight="1" x14ac:dyDescent="0.3">
      <c r="A33" s="20" t="s">
        <v>44</v>
      </c>
      <c r="B33" s="8" t="s">
        <v>45</v>
      </c>
      <c r="C33" s="22"/>
      <c r="D33" s="22"/>
    </row>
    <row r="34" spans="1:4" ht="14.25" hidden="1" customHeight="1" x14ac:dyDescent="0.3">
      <c r="A34" s="20"/>
      <c r="B34" s="8"/>
      <c r="C34" s="22"/>
      <c r="D34" s="22"/>
    </row>
    <row r="35" spans="1:4" ht="35.25" customHeight="1" x14ac:dyDescent="0.3">
      <c r="A35" s="20" t="s">
        <v>46</v>
      </c>
      <c r="B35" s="8" t="s">
        <v>47</v>
      </c>
      <c r="C35" s="22">
        <f>SUM(C36)</f>
        <v>4503</v>
      </c>
      <c r="D35" s="22">
        <f>SUM(D36)</f>
        <v>4503</v>
      </c>
    </row>
    <row r="36" spans="1:4" ht="48.6" customHeight="1" x14ac:dyDescent="0.3">
      <c r="A36" s="20" t="s">
        <v>48</v>
      </c>
      <c r="B36" s="8" t="s">
        <v>45</v>
      </c>
      <c r="C36" s="22">
        <v>4503</v>
      </c>
      <c r="D36" s="22">
        <v>4503</v>
      </c>
    </row>
    <row r="37" spans="1:4" ht="53.4" customHeight="1" x14ac:dyDescent="0.3">
      <c r="A37" s="16" t="s">
        <v>49</v>
      </c>
      <c r="B37" s="17" t="s">
        <v>50</v>
      </c>
      <c r="C37" s="27">
        <f>SUM(C38+C39)</f>
        <v>11117</v>
      </c>
      <c r="D37" s="27">
        <f>SUM(D38+D39)</f>
        <v>11180</v>
      </c>
    </row>
    <row r="38" spans="1:4" ht="78" x14ac:dyDescent="0.3">
      <c r="A38" s="20" t="s">
        <v>51</v>
      </c>
      <c r="B38" s="8" t="s">
        <v>52</v>
      </c>
      <c r="C38" s="22">
        <v>9188</v>
      </c>
      <c r="D38" s="22">
        <v>9251</v>
      </c>
    </row>
    <row r="39" spans="1:4" ht="109.5" customHeight="1" x14ac:dyDescent="0.3">
      <c r="A39" s="25" t="s">
        <v>96</v>
      </c>
      <c r="B39" s="8" t="s">
        <v>95</v>
      </c>
      <c r="C39" s="22">
        <v>1929</v>
      </c>
      <c r="D39" s="22">
        <v>1929</v>
      </c>
    </row>
    <row r="40" spans="1:4" ht="31.2" x14ac:dyDescent="0.3">
      <c r="A40" s="16" t="s">
        <v>53</v>
      </c>
      <c r="B40" s="17" t="s">
        <v>54</v>
      </c>
      <c r="C40" s="27">
        <f>SUM(C41)</f>
        <v>1383</v>
      </c>
      <c r="D40" s="27">
        <f>SUM(D41)</f>
        <v>1383</v>
      </c>
    </row>
    <row r="41" spans="1:4" ht="19.2" customHeight="1" x14ac:dyDescent="0.3">
      <c r="A41" s="20" t="s">
        <v>55</v>
      </c>
      <c r="B41" s="8" t="s">
        <v>56</v>
      </c>
      <c r="C41" s="22">
        <v>1383</v>
      </c>
      <c r="D41" s="22">
        <v>1383</v>
      </c>
    </row>
    <row r="42" spans="1:4" ht="31.2" x14ac:dyDescent="0.3">
      <c r="A42" s="16" t="s">
        <v>57</v>
      </c>
      <c r="B42" s="17" t="s">
        <v>58</v>
      </c>
      <c r="C42" s="27">
        <f>SUM(C43+C44)</f>
        <v>4242</v>
      </c>
      <c r="D42" s="27">
        <f>SUM(D43+D44)</f>
        <v>4242</v>
      </c>
    </row>
    <row r="43" spans="1:4" ht="93.6" x14ac:dyDescent="0.3">
      <c r="A43" s="20" t="s">
        <v>59</v>
      </c>
      <c r="B43" s="8" t="s">
        <v>60</v>
      </c>
      <c r="C43" s="22">
        <v>1242</v>
      </c>
      <c r="D43" s="22">
        <v>1242</v>
      </c>
    </row>
    <row r="44" spans="1:4" ht="37.5" customHeight="1" x14ac:dyDescent="0.3">
      <c r="A44" s="20" t="s">
        <v>61</v>
      </c>
      <c r="B44" s="8" t="s">
        <v>62</v>
      </c>
      <c r="C44" s="22">
        <v>3000</v>
      </c>
      <c r="D44" s="22">
        <v>3000</v>
      </c>
    </row>
    <row r="45" spans="1:4" ht="18.600000000000001" customHeight="1" x14ac:dyDescent="0.3">
      <c r="A45" s="16" t="s">
        <v>63</v>
      </c>
      <c r="B45" s="17" t="s">
        <v>64</v>
      </c>
      <c r="C45" s="27">
        <f>SUM(C46+C49+C47+C48)</f>
        <v>930</v>
      </c>
      <c r="D45" s="27">
        <f>SUM(D46+D49+D47+D48)</f>
        <v>958</v>
      </c>
    </row>
    <row r="46" spans="1:4" ht="46.8" x14ac:dyDescent="0.3">
      <c r="A46" s="20" t="s">
        <v>65</v>
      </c>
      <c r="B46" s="8" t="s">
        <v>66</v>
      </c>
      <c r="C46" s="22">
        <v>480</v>
      </c>
      <c r="D46" s="22">
        <v>508</v>
      </c>
    </row>
    <row r="47" spans="1:4" ht="45.75" customHeight="1" x14ac:dyDescent="0.3">
      <c r="A47" s="20" t="s">
        <v>67</v>
      </c>
      <c r="B47" s="28" t="s">
        <v>68</v>
      </c>
      <c r="C47" s="22">
        <v>150</v>
      </c>
      <c r="D47" s="22">
        <v>150</v>
      </c>
    </row>
    <row r="48" spans="1:4" ht="31.2" x14ac:dyDescent="0.3">
      <c r="A48" s="29" t="s">
        <v>69</v>
      </c>
      <c r="B48" s="30" t="s">
        <v>70</v>
      </c>
      <c r="C48" s="22">
        <v>200</v>
      </c>
      <c r="D48" s="22">
        <v>200</v>
      </c>
    </row>
    <row r="49" spans="1:4" x14ac:dyDescent="0.3">
      <c r="A49" s="29" t="s">
        <v>71</v>
      </c>
      <c r="B49" s="30" t="s">
        <v>72</v>
      </c>
      <c r="C49" s="22">
        <v>100</v>
      </c>
      <c r="D49" s="22">
        <v>100</v>
      </c>
    </row>
    <row r="50" spans="1:4" x14ac:dyDescent="0.3">
      <c r="A50" s="16" t="s">
        <v>73</v>
      </c>
      <c r="B50" s="17" t="s">
        <v>74</v>
      </c>
      <c r="C50" s="18">
        <f>C51</f>
        <v>1434624.7000000002</v>
      </c>
      <c r="D50" s="18">
        <f>D51</f>
        <v>1579074.35</v>
      </c>
    </row>
    <row r="51" spans="1:4" ht="31.2" x14ac:dyDescent="0.3">
      <c r="A51" s="20" t="s">
        <v>75</v>
      </c>
      <c r="B51" s="8" t="s">
        <v>76</v>
      </c>
      <c r="C51" s="19">
        <f>C53+C54+C52+C55</f>
        <v>1434624.7000000002</v>
      </c>
      <c r="D51" s="19">
        <f>D52+D53+D54+D55</f>
        <v>1579074.35</v>
      </c>
    </row>
    <row r="52" spans="1:4" x14ac:dyDescent="0.3">
      <c r="A52" s="20" t="s">
        <v>77</v>
      </c>
      <c r="B52" s="8" t="s">
        <v>78</v>
      </c>
      <c r="C52" s="19">
        <v>23617.4</v>
      </c>
      <c r="D52" s="19">
        <v>0</v>
      </c>
    </row>
    <row r="53" spans="1:4" ht="31.2" x14ac:dyDescent="0.3">
      <c r="A53" s="20" t="s">
        <v>79</v>
      </c>
      <c r="B53" s="8" t="s">
        <v>80</v>
      </c>
      <c r="C53" s="19">
        <v>833788.3</v>
      </c>
      <c r="D53" s="19">
        <v>955457.1</v>
      </c>
    </row>
    <row r="54" spans="1:4" x14ac:dyDescent="0.3">
      <c r="A54" s="20" t="s">
        <v>81</v>
      </c>
      <c r="B54" s="8" t="s">
        <v>82</v>
      </c>
      <c r="C54" s="19">
        <v>560165.4</v>
      </c>
      <c r="D54" s="19">
        <v>605598.15</v>
      </c>
    </row>
    <row r="55" spans="1:4" x14ac:dyDescent="0.3">
      <c r="A55" s="31" t="s">
        <v>90</v>
      </c>
      <c r="B55" s="8" t="s">
        <v>91</v>
      </c>
      <c r="C55" s="22">
        <v>17053.599999999999</v>
      </c>
      <c r="D55" s="22">
        <v>18019.099999999999</v>
      </c>
    </row>
    <row r="56" spans="1:4" x14ac:dyDescent="0.3">
      <c r="A56" s="16" t="s">
        <v>83</v>
      </c>
      <c r="B56" s="17"/>
      <c r="C56" s="18">
        <f>C50+C10</f>
        <v>2179780.4000000004</v>
      </c>
      <c r="D56" s="18">
        <f>D50+D10</f>
        <v>2368851.0500000003</v>
      </c>
    </row>
    <row r="57" spans="1:4" x14ac:dyDescent="0.3">
      <c r="A57" s="9"/>
      <c r="B57" s="10"/>
      <c r="C57" s="12"/>
    </row>
    <row r="58" spans="1:4" ht="78.599999999999994" customHeight="1" x14ac:dyDescent="0.3">
      <c r="A58" s="11"/>
      <c r="B58" s="11"/>
      <c r="C58" s="12"/>
    </row>
    <row r="59" spans="1:4" ht="14.25" customHeight="1" x14ac:dyDescent="0.3">
      <c r="A59" s="11"/>
      <c r="B59" s="11"/>
      <c r="C59" s="12"/>
    </row>
    <row r="60" spans="1:4" ht="41.4" customHeight="1" x14ac:dyDescent="0.3">
      <c r="A60" s="11"/>
      <c r="B60" s="11"/>
      <c r="C60" s="12"/>
    </row>
    <row r="61" spans="1:4" ht="50.4" customHeight="1" x14ac:dyDescent="0.3">
      <c r="A61" s="11"/>
      <c r="B61" s="13"/>
      <c r="C61" s="14"/>
    </row>
    <row r="62" spans="1:4" ht="49.95" customHeight="1" x14ac:dyDescent="0.3">
      <c r="A62" s="11"/>
      <c r="B62" s="13"/>
      <c r="C62" s="15"/>
    </row>
    <row r="64" spans="1:4" x14ac:dyDescent="0.3">
      <c r="C64" s="14"/>
    </row>
  </sheetData>
  <mergeCells count="8">
    <mergeCell ref="A8:A9"/>
    <mergeCell ref="B8:B9"/>
    <mergeCell ref="C8:D8"/>
    <mergeCell ref="C1:D1"/>
    <mergeCell ref="A3:C3"/>
    <mergeCell ref="A4:C4"/>
    <mergeCell ref="A5:C5"/>
    <mergeCell ref="A6:C6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Tik_gorod</cp:lastModifiedBy>
  <cp:lastPrinted>2024-12-16T11:25:58Z</cp:lastPrinted>
  <dcterms:created xsi:type="dcterms:W3CDTF">2024-03-12T10:23:58Z</dcterms:created>
  <dcterms:modified xsi:type="dcterms:W3CDTF">2024-12-16T11:26:02Z</dcterms:modified>
</cp:coreProperties>
</file>