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33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C78" i="1"/>
  <c r="D90" i="1" l="1"/>
  <c r="C90" i="1"/>
  <c r="D15" i="1" l="1"/>
  <c r="C15" i="1"/>
  <c r="D88" i="1" l="1"/>
  <c r="D72" i="1"/>
  <c r="D68" i="1"/>
  <c r="D62" i="1"/>
  <c r="D59" i="1"/>
  <c r="D53" i="1" s="1"/>
  <c r="D49" i="1"/>
  <c r="D47" i="1" s="1"/>
  <c r="D43" i="1"/>
  <c r="D39" i="1"/>
  <c r="D33" i="1"/>
  <c r="D27" i="1"/>
  <c r="D13" i="1"/>
  <c r="D31" i="1" l="1"/>
  <c r="D11" i="1"/>
  <c r="D100" i="1" s="1"/>
  <c r="C88" i="1"/>
  <c r="C72" i="1" l="1"/>
  <c r="C68" i="1"/>
  <c r="C62" i="1"/>
  <c r="C59" i="1"/>
  <c r="C53" i="1" s="1"/>
  <c r="C49" i="1"/>
  <c r="C47" i="1" s="1"/>
  <c r="C43" i="1"/>
  <c r="C39" i="1"/>
  <c r="C33" i="1"/>
  <c r="C27" i="1"/>
  <c r="C13" i="1"/>
  <c r="C31" i="1" l="1"/>
  <c r="C11" i="1" s="1"/>
  <c r="C100" i="1" s="1"/>
</calcChain>
</file>

<file path=xl/sharedStrings.xml><?xml version="1.0" encoding="utf-8"?>
<sst xmlns="http://schemas.openxmlformats.org/spreadsheetml/2006/main" count="102" uniqueCount="100">
  <si>
    <t xml:space="preserve"> Прогнозируемые объемы доходов</t>
  </si>
  <si>
    <t xml:space="preserve">бюджета  Буинского муниципального района </t>
  </si>
  <si>
    <t>Наименование</t>
  </si>
  <si>
    <t>Код дохода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</si>
  <si>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</si>
  <si>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</si>
  <si>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</si>
  <si>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</si>
  <si>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</si>
  <si>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</si>
  <si>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</si>
  <si>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1 01 02010 01 0000 110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</si>
  <si>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</t>
  </si>
  <si>
    <t>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</si>
  <si>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</si>
  <si>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</si>
  <si>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</si>
  <si>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1 01 02040 01 0000 110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</si>
  <si>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</si>
  <si>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</si>
  <si>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</si>
  <si>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103 02000 01 0000 110</t>
  </si>
  <si>
    <t>НАЛОГИ НА СОВОКУПНЫЙ ДОХОД</t>
  </si>
  <si>
    <t>1 05 00000 00 0000 000</t>
  </si>
  <si>
    <t xml:space="preserve"> </t>
  </si>
  <si>
    <t>Налог, взимаемый в связи с применением упрощенной системы налогообложения</t>
  </si>
  <si>
    <t>1 05 01000 00 0000 110</t>
  </si>
  <si>
    <t>Налог, взимаемый с налогоплательщиков, выбравших в качестве объекта налогообложения доходы</t>
  </si>
  <si>
    <t>1 05 01010 01 0000 110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</si>
  <si>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</si>
  <si>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</si>
  <si>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Единый сельскохозяйственный  налог</t>
  </si>
  <si>
    <t>1 05 03000 01 0000 110</t>
  </si>
  <si>
    <t>1 05 03010 01 0000 110</t>
  </si>
  <si>
    <t>Налог, взимаемый в связи с применением патентной системы налогообложения</t>
  </si>
  <si>
    <t>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</si>
  <si>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</si>
  <si>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1 05 04020 02 0000 110</t>
  </si>
  <si>
    <t>НАЛОГИ, СБОРЫ И РЕГУЛЯРНЫЕ ПЛАТЕЖИ ЗА ПОЛЬЗОВАНИЕ ПРИРОДНЫМИ РЕСУРСАМИ</t>
  </si>
  <si>
    <t>1 07 00000 00 0000 000</t>
  </si>
  <si>
    <t>Налог на добычу  полезных ископаемых</t>
  </si>
  <si>
    <t>1 07 01000 01 0000 110</t>
  </si>
  <si>
    <t>Налог на добычу общераспространенных полезных ископаемых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</si>
  <si>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</si>
  <si>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</si>
  <si>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</si>
  <si>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</si>
  <si>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</si>
  <si>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 xml:space="preserve">Государственная пошлина по делам, рассматриваемым в судах общей юрисдикции, мировыми судьями </t>
  </si>
  <si>
    <t>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</si>
  <si>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</si>
  <si>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</si>
  <si>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</si>
  <si>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 платы за земельные участки, 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</si>
  <si>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</si>
  <si>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</si>
  <si>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</si>
  <si>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</si>
  <si>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1 12 01010 01 0000 120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</si>
  <si>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</si>
  <si>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</si>
  <si>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</si>
  <si>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</si>
  <si>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 xml:space="preserve">Доходы от продажи земельных участков, находящихся в государственной и муниципальной  собственности </t>
  </si>
  <si>
    <t>1 14 06000 00 0000 430</t>
  </si>
  <si>
    <t>ШТРАФЫ, САНКЦИИ, ВОЗМЕЩЕНИЕ УЩЕРБА</t>
  </si>
  <si>
    <t>1 16 00000 00 0000 000</t>
  </si>
  <si>
    <r>
      <t>Административные штрафы, установленные Кодексом</t>
    </r>
    <r>
      <rPr>
        <sz val="12"/>
        <color rgb="FF000000"/>
        <rFont val="Times New Roman"/>
        <family val="1"/>
        <charset val="204"/>
      </rPr>
      <t> Российской  Федерации об административных правонарушениях</t>
    </r>
  </si>
  <si>
    <t>1 16 01000 01 0000 140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</si>
  <si>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</si>
  <si>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</si>
  <si>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Платежи в целях возмещения причиненного ущерба (убытков)</t>
  </si>
  <si>
    <t>1 16 10000 00 0000 140</t>
  </si>
  <si>
    <t>Платежи, уплачиваемые в целях возмещения вреда</t>
  </si>
  <si>
    <t>1 16 11000 01 0000 140</t>
  </si>
  <si>
    <t>БЕЗВОЗМЕЗДНЫЕ ПОСТУПЛЕНИЯ</t>
  </si>
  <si>
    <t>2 00 00000 00 0000  000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</si>
  <si>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</si>
  <si>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</si>
  <si>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на выравнивание бюджетной обеспеченности</t>
  </si>
  <si>
    <t>2 02 10000 00 0000 150</t>
  </si>
  <si>
    <t>Субсидии бюджетам муниципальных районов (межбюджетные субсидии)</t>
  </si>
  <si>
    <t>2 02 20000 00 0000 150</t>
  </si>
  <si>
    <t>Субвенции бюджетам муниципальных районов</t>
  </si>
  <si>
    <t>2 02 30000 00 0000 150</t>
  </si>
  <si>
    <t>ВСЕГО ДОХОДОВ</t>
  </si>
  <si>
    <t>1 07 01020 01 0000 110</t>
  </si>
  <si>
    <t>2026 год</t>
  </si>
  <si>
    <t>2027 год</t>
  </si>
  <si>
    <t xml:space="preserve">  Республики Татарстан на 2026-2027 годы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</si>
  <si>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</si>
  <si>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</si>
  <si>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Иные межбюджетные трансферты</t>
  </si>
  <si>
    <t>2 02 40000 00 0000 150</t>
  </si>
  <si>
    <t>Таблица 2</t>
  </si>
  <si>
    <t>(тыс. рублей)</t>
  </si>
  <si>
    <t>Сумма</t>
  </si>
  <si>
    <t>1 11 05035 00 0000 120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</si>
  <si>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</si>
  <si>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r>
      <rPr>
        <b/>
        <sz val="12"/>
        <rFont val="Times New Roman"/>
        <family val="1"/>
        <charset val="204"/>
      </rPr>
      <t>Приложение № 2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к Решению Совета Буинского муниципального района от                                     "О бюджете Буинского муниципального района Республики Татарстан на 2025 год и плановый период 2026 и 2027 годов"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</si>
</sst>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justify" wrapText="1"/>
    </xf>
    <xf numFmtId="0" fontId="2" fillId="0" borderId="0" xfId="0" applyFont="1" applyFill="1" applyAlignment="1">
      <alignment horizont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164" fontId="4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49" fontId="2" fillId="0" borderId="0" xfId="0" applyNumberFormat="1" applyFont="1" applyFill="1" applyAlignment="1">
      <alignment wrapText="1" shrinkToFit="1"/>
    </xf>
    <xf numFmtId="49" fontId="2" fillId="0" borderId="0" xfId="0" applyNumberFormat="1" applyFont="1" applyFill="1" applyAlignment="1">
      <alignment horizontal="center" wrapText="1" shrinkToFit="1"/>
    </xf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0" fillId="0" borderId="0" xfId="0" applyFill="1"/>
    <xf numFmtId="0" fontId="3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4" fontId="1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abSelected="1" zoomScaleNormal="100" workbookViewId="0">
      <selection activeCell="C1" sqref="C1:D1"/>
    </sheetView>
  </sheetViews>
  <sheetFormatPr defaultColWidth="8.85546875" defaultRowHeight="15.75" x14ac:dyDescent="0.25"/>
  <cols>
    <col min="1" max="1" width="54.85546875" style="1" customWidth="1"/>
    <col min="2" max="2" width="25.7109375" style="1" customWidth="1"/>
    <col min="3" max="3" width="21.140625" style="1" customWidth="1"/>
    <col min="4" max="4" width="20.5703125" style="1" customWidth="1"/>
    <col min="5" max="16384" width="8.85546875" style="1"/>
  </cols>
  <sheetData>
    <row r="1" spans="1:5" s="27" customFormat="1" ht="142.5" customHeight="1" x14ac:dyDescent="0.25">
      <c r="A1" s="25"/>
      <c r="C1" s="42" t="s">
        <v>99</v>
      </c>
      <c r="D1" s="42"/>
      <c r="E1" s="28"/>
    </row>
    <row r="2" spans="1:5" x14ac:dyDescent="0.25">
      <c r="B2" s="26"/>
      <c r="C2" s="26"/>
      <c r="D2" s="2"/>
    </row>
    <row r="3" spans="1:5" x14ac:dyDescent="0.25">
      <c r="A3" s="3"/>
      <c r="B3" s="4"/>
      <c r="C3" s="4"/>
      <c r="D3" s="4" t="s">
        <v>94</v>
      </c>
    </row>
    <row r="4" spans="1:5" x14ac:dyDescent="0.25">
      <c r="A4" s="44" t="s">
        <v>0</v>
      </c>
      <c r="B4" s="44"/>
      <c r="C4" s="44"/>
      <c r="D4" s="5"/>
    </row>
    <row r="5" spans="1:5" x14ac:dyDescent="0.25">
      <c r="A5" s="44" t="s">
        <v>1</v>
      </c>
      <c r="B5" s="44"/>
      <c r="C5" s="44"/>
      <c r="D5" s="5"/>
    </row>
    <row r="6" spans="1:5" x14ac:dyDescent="0.25">
      <c r="A6" s="44" t="s">
        <v>89</v>
      </c>
      <c r="B6" s="44"/>
      <c r="C6" s="44"/>
      <c r="D6" s="5"/>
    </row>
    <row r="7" spans="1:5" x14ac:dyDescent="0.25">
      <c r="A7" s="44"/>
      <c r="B7" s="44"/>
      <c r="C7" s="44"/>
      <c r="D7" s="5"/>
    </row>
    <row r="8" spans="1:5" ht="16.5" thickBot="1" x14ac:dyDescent="0.3">
      <c r="D8" s="4" t="s">
        <v>95</v>
      </c>
    </row>
    <row r="9" spans="1:5" x14ac:dyDescent="0.25">
      <c r="A9" s="45" t="s">
        <v>2</v>
      </c>
      <c r="B9" s="45" t="s">
        <v>3</v>
      </c>
      <c r="C9" s="48" t="s">
        <v>96</v>
      </c>
      <c r="D9" s="49"/>
    </row>
    <row r="10" spans="1:5" ht="16.5" thickBot="1" x14ac:dyDescent="0.3">
      <c r="A10" s="46"/>
      <c r="B10" s="47"/>
      <c r="C10" s="40" t="s">
        <v>87</v>
      </c>
      <c r="D10" s="40" t="s">
        <v>88</v>
      </c>
    </row>
    <row r="11" spans="1:5" ht="18" customHeight="1" x14ac:dyDescent="0.25">
      <c r="A11" s="7" t="s">
        <v>4</v>
      </c>
      <c r="B11" s="8" t="s">
        <v>5</v>
      </c>
      <c r="C11" s="36">
        <f>C13+C27+C31+C47+C53+C62+C68+C72+C78</f>
        <v>743061.7</v>
      </c>
      <c r="D11" s="36">
        <f>D13+D27+D31+D47+D53+D62+D68+D72+D78</f>
        <v>787931.8</v>
      </c>
    </row>
    <row r="12" spans="1:5" x14ac:dyDescent="0.25">
      <c r="A12" s="7"/>
      <c r="B12" s="8"/>
      <c r="C12" s="36"/>
      <c r="D12" s="36"/>
    </row>
    <row r="13" spans="1:5" x14ac:dyDescent="0.25">
      <c r="A13" s="7" t="s">
        <v>6</v>
      </c>
      <c r="B13" s="8" t="s">
        <v>7</v>
      </c>
      <c r="C13" s="36">
        <f>SUM(C15)</f>
        <v>643255.19999999995</v>
      </c>
      <c r="D13" s="36">
        <f>SUM(D15)</f>
        <v>685436.9</v>
      </c>
    </row>
    <row r="14" spans="1:5" x14ac:dyDescent="0.25">
      <c r="A14" s="7"/>
      <c r="B14" s="8"/>
      <c r="C14" s="37"/>
      <c r="D14" s="37"/>
    </row>
    <row r="15" spans="1:5" x14ac:dyDescent="0.25">
      <c r="A15" s="10" t="s">
        <v>8</v>
      </c>
      <c r="B15" s="11" t="s">
        <v>9</v>
      </c>
      <c r="C15" s="37">
        <f>C17+C19+C21+C23+C25</f>
        <v>643255.19999999995</v>
      </c>
      <c r="D15" s="37">
        <f>D17+D19+D21+D23+D25</f>
        <v>685436.9</v>
      </c>
    </row>
    <row r="16" spans="1:5" x14ac:dyDescent="0.25">
      <c r="A16" s="10"/>
      <c r="B16" s="11"/>
      <c r="C16" s="37"/>
      <c r="D16" s="37"/>
    </row>
    <row r="17" spans="1:4" ht="98.25" customHeight="1" x14ac:dyDescent="0.25">
      <c r="A17" s="12" t="s">
        <v>10</v>
      </c>
      <c r="B17" s="11" t="s">
        <v>11</v>
      </c>
      <c r="C17" s="37">
        <v>616755.19999999995</v>
      </c>
      <c r="D17" s="37">
        <v>658936.9</v>
      </c>
    </row>
    <row r="18" spans="1:4" x14ac:dyDescent="0.25">
      <c r="A18" s="10"/>
      <c r="B18" s="11"/>
      <c r="C18" s="38"/>
      <c r="D18" s="38"/>
    </row>
    <row r="19" spans="1:4" ht="141.75" x14ac:dyDescent="0.25">
      <c r="A19" s="14" t="s">
        <v>12</v>
      </c>
      <c r="B19" s="11" t="s">
        <v>13</v>
      </c>
      <c r="C19" s="37">
        <v>5000</v>
      </c>
      <c r="D19" s="37">
        <v>5000</v>
      </c>
    </row>
    <row r="20" spans="1:4" x14ac:dyDescent="0.25">
      <c r="A20" s="10"/>
      <c r="B20" s="11"/>
      <c r="C20" s="37"/>
      <c r="D20" s="37"/>
    </row>
    <row r="21" spans="1:4" ht="63" x14ac:dyDescent="0.25">
      <c r="A21" s="15" t="s">
        <v>14</v>
      </c>
      <c r="B21" s="11" t="s">
        <v>15</v>
      </c>
      <c r="C21" s="37">
        <v>15000</v>
      </c>
      <c r="D21" s="37">
        <v>15000</v>
      </c>
    </row>
    <row r="22" spans="1:4" x14ac:dyDescent="0.25">
      <c r="A22" s="10"/>
      <c r="B22" s="11"/>
      <c r="C22" s="37"/>
      <c r="D22" s="37"/>
    </row>
    <row r="23" spans="1:4" ht="110.25" x14ac:dyDescent="0.25">
      <c r="A23" s="14" t="s">
        <v>16</v>
      </c>
      <c r="B23" s="11" t="s">
        <v>17</v>
      </c>
      <c r="C23" s="37">
        <v>4500</v>
      </c>
      <c r="D23" s="37">
        <v>4500</v>
      </c>
    </row>
    <row r="24" spans="1:4" ht="15" customHeight="1" x14ac:dyDescent="0.25">
      <c r="A24" s="14"/>
      <c r="B24" s="11"/>
      <c r="C24" s="38"/>
      <c r="D24" s="38"/>
    </row>
    <row r="25" spans="1:4" ht="157.5" customHeight="1" x14ac:dyDescent="0.25">
      <c r="A25" s="10" t="s">
        <v>90</v>
      </c>
      <c r="B25" s="11" t="s">
        <v>91</v>
      </c>
      <c r="C25" s="37">
        <v>2000</v>
      </c>
      <c r="D25" s="37">
        <v>2000</v>
      </c>
    </row>
    <row r="26" spans="1:4" ht="15.75" customHeight="1" x14ac:dyDescent="0.25">
      <c r="A26" s="10"/>
      <c r="B26" s="33"/>
      <c r="C26" s="37"/>
      <c r="D26" s="37"/>
    </row>
    <row r="27" spans="1:4" ht="47.25" x14ac:dyDescent="0.25">
      <c r="A27" s="7" t="s">
        <v>18</v>
      </c>
      <c r="B27" s="8" t="s">
        <v>19</v>
      </c>
      <c r="C27" s="36">
        <f>C28</f>
        <v>35310.5</v>
      </c>
      <c r="D27" s="36">
        <f>D28</f>
        <v>36722.9</v>
      </c>
    </row>
    <row r="28" spans="1:4" ht="47.25" x14ac:dyDescent="0.25">
      <c r="A28" s="10" t="s">
        <v>20</v>
      </c>
      <c r="B28" s="11" t="s">
        <v>21</v>
      </c>
      <c r="C28" s="37">
        <v>35310.5</v>
      </c>
      <c r="D28" s="37">
        <v>36722.9</v>
      </c>
    </row>
    <row r="29" spans="1:4" x14ac:dyDescent="0.25">
      <c r="A29" s="10"/>
      <c r="B29" s="11"/>
      <c r="C29" s="38"/>
      <c r="D29" s="38"/>
    </row>
    <row r="30" spans="1:4" x14ac:dyDescent="0.25">
      <c r="A30" s="10"/>
      <c r="B30" s="11"/>
      <c r="C30" s="37"/>
      <c r="D30" s="37"/>
    </row>
    <row r="31" spans="1:4" x14ac:dyDescent="0.25">
      <c r="A31" s="7" t="s">
        <v>22</v>
      </c>
      <c r="B31" s="8" t="s">
        <v>23</v>
      </c>
      <c r="C31" s="36">
        <f>SUM(C33+C39+C43)</f>
        <v>41640</v>
      </c>
      <c r="D31" s="36">
        <f>SUM(D33+D39+D43)</f>
        <v>42825</v>
      </c>
    </row>
    <row r="32" spans="1:4" x14ac:dyDescent="0.25">
      <c r="A32" s="10"/>
      <c r="B32" s="6" t="s">
        <v>24</v>
      </c>
      <c r="C32" s="37"/>
      <c r="D32" s="37"/>
    </row>
    <row r="33" spans="1:4" ht="31.5" x14ac:dyDescent="0.25">
      <c r="A33" s="10" t="s">
        <v>25</v>
      </c>
      <c r="B33" s="11" t="s">
        <v>26</v>
      </c>
      <c r="C33" s="37">
        <f>SUM(C35+C37)</f>
        <v>22360</v>
      </c>
      <c r="D33" s="37">
        <f>SUM(D35+D37)</f>
        <v>23254</v>
      </c>
    </row>
    <row r="34" spans="1:4" x14ac:dyDescent="0.25">
      <c r="A34" s="10"/>
      <c r="B34" s="11"/>
      <c r="C34" s="38"/>
      <c r="D34" s="38"/>
    </row>
    <row r="35" spans="1:4" ht="36" customHeight="1" x14ac:dyDescent="0.25">
      <c r="A35" s="10" t="s">
        <v>27</v>
      </c>
      <c r="B35" s="11" t="s">
        <v>28</v>
      </c>
      <c r="C35" s="37">
        <v>11403.6</v>
      </c>
      <c r="D35" s="37">
        <v>11860</v>
      </c>
    </row>
    <row r="36" spans="1:4" x14ac:dyDescent="0.25">
      <c r="A36" s="10"/>
      <c r="B36" s="11"/>
      <c r="C36" s="37"/>
      <c r="D36" s="37"/>
    </row>
    <row r="37" spans="1:4" ht="47.25" x14ac:dyDescent="0.25">
      <c r="A37" s="10" t="s">
        <v>29</v>
      </c>
      <c r="B37" s="11" t="s">
        <v>30</v>
      </c>
      <c r="C37" s="37">
        <v>10956.4</v>
      </c>
      <c r="D37" s="37">
        <v>11394</v>
      </c>
    </row>
    <row r="38" spans="1:4" x14ac:dyDescent="0.25">
      <c r="A38" s="10"/>
      <c r="B38" s="11"/>
      <c r="C38" s="37"/>
      <c r="D38" s="37"/>
    </row>
    <row r="39" spans="1:4" x14ac:dyDescent="0.25">
      <c r="A39" s="10" t="s">
        <v>31</v>
      </c>
      <c r="B39" s="11" t="s">
        <v>32</v>
      </c>
      <c r="C39" s="37">
        <f>SUM(C41)</f>
        <v>7280</v>
      </c>
      <c r="D39" s="37">
        <f>SUM(D41)</f>
        <v>7571</v>
      </c>
    </row>
    <row r="40" spans="1:4" x14ac:dyDescent="0.25">
      <c r="A40" s="10"/>
      <c r="B40" s="11"/>
      <c r="C40" s="37"/>
      <c r="D40" s="37"/>
    </row>
    <row r="41" spans="1:4" x14ac:dyDescent="0.25">
      <c r="A41" s="10" t="s">
        <v>31</v>
      </c>
      <c r="B41" s="11" t="s">
        <v>33</v>
      </c>
      <c r="C41" s="37">
        <v>7280</v>
      </c>
      <c r="D41" s="37">
        <v>7571</v>
      </c>
    </row>
    <row r="42" spans="1:4" x14ac:dyDescent="0.25">
      <c r="A42" s="10"/>
      <c r="B42" s="11"/>
      <c r="C42" s="37"/>
      <c r="D42" s="37"/>
    </row>
    <row r="43" spans="1:4" ht="31.5" x14ac:dyDescent="0.25">
      <c r="A43" s="10" t="s">
        <v>34</v>
      </c>
      <c r="B43" s="11" t="s">
        <v>35</v>
      </c>
      <c r="C43" s="37">
        <f>SUM(C45)</f>
        <v>12000</v>
      </c>
      <c r="D43" s="37">
        <f>SUM(D45)</f>
        <v>12000</v>
      </c>
    </row>
    <row r="44" spans="1:4" x14ac:dyDescent="0.25">
      <c r="A44" s="10"/>
      <c r="B44" s="11"/>
      <c r="C44" s="37"/>
      <c r="D44" s="37"/>
    </row>
    <row r="45" spans="1:4" ht="47.25" x14ac:dyDescent="0.25">
      <c r="A45" s="10" t="s">
        <v>36</v>
      </c>
      <c r="B45" s="11" t="s">
        <v>37</v>
      </c>
      <c r="C45" s="37">
        <v>12000</v>
      </c>
      <c r="D45" s="37">
        <v>12000</v>
      </c>
    </row>
    <row r="46" spans="1:4" ht="9" customHeight="1" x14ac:dyDescent="0.25">
      <c r="A46" s="10"/>
      <c r="B46" s="11"/>
      <c r="C46" s="38"/>
      <c r="D46" s="38"/>
    </row>
    <row r="47" spans="1:4" ht="35.450000000000003" customHeight="1" x14ac:dyDescent="0.25">
      <c r="A47" s="16" t="s">
        <v>38</v>
      </c>
      <c r="B47" s="8" t="s">
        <v>39</v>
      </c>
      <c r="C47" s="39">
        <f>C49</f>
        <v>681</v>
      </c>
      <c r="D47" s="39">
        <f>D49</f>
        <v>681</v>
      </c>
    </row>
    <row r="48" spans="1:4" ht="9.6" customHeight="1" x14ac:dyDescent="0.25">
      <c r="A48" s="7"/>
      <c r="B48" s="8"/>
      <c r="C48" s="39"/>
      <c r="D48" s="39"/>
    </row>
    <row r="49" spans="1:4" x14ac:dyDescent="0.25">
      <c r="A49" s="10" t="s">
        <v>40</v>
      </c>
      <c r="B49" s="11" t="s">
        <v>41</v>
      </c>
      <c r="C49" s="38">
        <f>SUM(C51)</f>
        <v>681</v>
      </c>
      <c r="D49" s="38">
        <f>SUM(D51)</f>
        <v>681</v>
      </c>
    </row>
    <row r="50" spans="1:4" ht="12.75" customHeight="1" x14ac:dyDescent="0.25">
      <c r="A50" s="10"/>
      <c r="B50" s="11"/>
      <c r="C50" s="38"/>
      <c r="D50" s="38"/>
    </row>
    <row r="51" spans="1:4" ht="31.5" x14ac:dyDescent="0.25">
      <c r="A51" s="10" t="s">
        <v>42</v>
      </c>
      <c r="B51" s="11" t="s">
        <v>86</v>
      </c>
      <c r="C51" s="38">
        <v>681</v>
      </c>
      <c r="D51" s="38">
        <v>681</v>
      </c>
    </row>
    <row r="52" spans="1:4" ht="12.75" customHeight="1" x14ac:dyDescent="0.25">
      <c r="A52" s="10"/>
      <c r="B52" s="11"/>
      <c r="C52" s="38"/>
      <c r="D52" s="38"/>
    </row>
    <row r="53" spans="1:4" ht="19.149999999999999" customHeight="1" x14ac:dyDescent="0.25">
      <c r="A53" s="7" t="s">
        <v>43</v>
      </c>
      <c r="B53" s="8" t="s">
        <v>44</v>
      </c>
      <c r="C53" s="39">
        <f>C59</f>
        <v>4503</v>
      </c>
      <c r="D53" s="39">
        <f>D59</f>
        <v>4503</v>
      </c>
    </row>
    <row r="54" spans="1:4" ht="16.5" customHeight="1" x14ac:dyDescent="0.25">
      <c r="A54" s="10"/>
      <c r="B54" s="43"/>
      <c r="C54" s="38"/>
      <c r="D54" s="38"/>
    </row>
    <row r="55" spans="1:4" ht="14.25" hidden="1" customHeight="1" x14ac:dyDescent="0.25">
      <c r="A55" s="10" t="s">
        <v>45</v>
      </c>
      <c r="B55" s="43"/>
      <c r="C55" s="38"/>
      <c r="D55" s="38"/>
    </row>
    <row r="56" spans="1:4" ht="409.5" hidden="1" customHeight="1" x14ac:dyDescent="0.25">
      <c r="A56" s="10"/>
      <c r="B56" s="11"/>
      <c r="C56" s="38"/>
      <c r="D56" s="38"/>
    </row>
    <row r="57" spans="1:4" ht="14.25" hidden="1" customHeight="1" x14ac:dyDescent="0.25">
      <c r="A57" s="10" t="s">
        <v>46</v>
      </c>
      <c r="B57" s="11" t="s">
        <v>47</v>
      </c>
      <c r="C57" s="38"/>
      <c r="D57" s="38"/>
    </row>
    <row r="58" spans="1:4" ht="14.25" hidden="1" customHeight="1" x14ac:dyDescent="0.25">
      <c r="A58" s="10"/>
      <c r="B58" s="11"/>
      <c r="C58" s="38"/>
      <c r="D58" s="38"/>
    </row>
    <row r="59" spans="1:4" ht="35.25" customHeight="1" x14ac:dyDescent="0.25">
      <c r="A59" s="10" t="s">
        <v>48</v>
      </c>
      <c r="B59" s="11" t="s">
        <v>49</v>
      </c>
      <c r="C59" s="38">
        <f>SUM(C60)</f>
        <v>4503</v>
      </c>
      <c r="D59" s="38">
        <f>SUM(D60)</f>
        <v>4503</v>
      </c>
    </row>
    <row r="60" spans="1:4" ht="63" x14ac:dyDescent="0.25">
      <c r="A60" s="10" t="s">
        <v>50</v>
      </c>
      <c r="B60" s="11" t="s">
        <v>47</v>
      </c>
      <c r="C60" s="38">
        <v>4503</v>
      </c>
      <c r="D60" s="38">
        <v>4503</v>
      </c>
    </row>
    <row r="61" spans="1:4" x14ac:dyDescent="0.25">
      <c r="A61" s="10"/>
      <c r="B61" s="11"/>
      <c r="C61" s="38"/>
      <c r="D61" s="38"/>
    </row>
    <row r="62" spans="1:4" ht="53.45" customHeight="1" x14ac:dyDescent="0.25">
      <c r="A62" s="7" t="s">
        <v>51</v>
      </c>
      <c r="B62" s="8" t="s">
        <v>52</v>
      </c>
      <c r="C62" s="39">
        <f>SUM(C64+C66)</f>
        <v>11117</v>
      </c>
      <c r="D62" s="39">
        <f>SUM(D64+D66)</f>
        <v>11180</v>
      </c>
    </row>
    <row r="63" spans="1:4" x14ac:dyDescent="0.25">
      <c r="A63" s="10"/>
      <c r="B63" s="6"/>
      <c r="C63" s="38"/>
      <c r="D63" s="38"/>
    </row>
    <row r="64" spans="1:4" ht="78.75" x14ac:dyDescent="0.25">
      <c r="A64" s="10" t="s">
        <v>53</v>
      </c>
      <c r="B64" s="11" t="s">
        <v>54</v>
      </c>
      <c r="C64" s="38">
        <v>9188</v>
      </c>
      <c r="D64" s="38">
        <v>9251</v>
      </c>
    </row>
    <row r="65" spans="1:4" x14ac:dyDescent="0.25">
      <c r="A65" s="10"/>
      <c r="B65" s="11"/>
      <c r="C65" s="38"/>
      <c r="D65" s="38"/>
    </row>
    <row r="66" spans="1:4" ht="109.5" customHeight="1" x14ac:dyDescent="0.25">
      <c r="A66" s="41" t="s">
        <v>98</v>
      </c>
      <c r="B66" s="11" t="s">
        <v>97</v>
      </c>
      <c r="C66" s="38">
        <v>1929</v>
      </c>
      <c r="D66" s="38">
        <v>1929</v>
      </c>
    </row>
    <row r="67" spans="1:4" x14ac:dyDescent="0.25">
      <c r="A67" s="10"/>
      <c r="B67" s="11"/>
      <c r="C67" s="38"/>
      <c r="D67" s="38"/>
    </row>
    <row r="68" spans="1:4" ht="31.5" x14ac:dyDescent="0.25">
      <c r="A68" s="7" t="s">
        <v>55</v>
      </c>
      <c r="B68" s="8" t="s">
        <v>56</v>
      </c>
      <c r="C68" s="39">
        <f>SUM(C70)</f>
        <v>1383</v>
      </c>
      <c r="D68" s="39">
        <f>SUM(D70)</f>
        <v>1383</v>
      </c>
    </row>
    <row r="69" spans="1:4" ht="12" customHeight="1" x14ac:dyDescent="0.25">
      <c r="A69" s="10"/>
      <c r="B69" s="11"/>
      <c r="C69" s="38"/>
      <c r="D69" s="38"/>
    </row>
    <row r="70" spans="1:4" ht="37.9" customHeight="1" x14ac:dyDescent="0.25">
      <c r="A70" s="10" t="s">
        <v>57</v>
      </c>
      <c r="B70" s="11" t="s">
        <v>58</v>
      </c>
      <c r="C70" s="38">
        <v>1383</v>
      </c>
      <c r="D70" s="38">
        <v>1383</v>
      </c>
    </row>
    <row r="71" spans="1:4" x14ac:dyDescent="0.25">
      <c r="A71" s="10"/>
      <c r="B71" s="11"/>
      <c r="C71" s="38"/>
      <c r="D71" s="38"/>
    </row>
    <row r="72" spans="1:4" ht="31.5" x14ac:dyDescent="0.25">
      <c r="A72" s="7" t="s">
        <v>59</v>
      </c>
      <c r="B72" s="8" t="s">
        <v>60</v>
      </c>
      <c r="C72" s="39">
        <f>SUM(C74+C76)</f>
        <v>4242</v>
      </c>
      <c r="D72" s="39">
        <f>SUM(D74+D76)</f>
        <v>4242</v>
      </c>
    </row>
    <row r="73" spans="1:4" x14ac:dyDescent="0.25">
      <c r="A73" s="10"/>
      <c r="B73" s="11"/>
      <c r="C73" s="38"/>
      <c r="D73" s="38"/>
    </row>
    <row r="74" spans="1:4" ht="94.5" x14ac:dyDescent="0.25">
      <c r="A74" s="10" t="s">
        <v>61</v>
      </c>
      <c r="B74" s="11" t="s">
        <v>62</v>
      </c>
      <c r="C74" s="38">
        <v>1242</v>
      </c>
      <c r="D74" s="38">
        <v>1242</v>
      </c>
    </row>
    <row r="75" spans="1:4" x14ac:dyDescent="0.25">
      <c r="A75" s="10"/>
      <c r="B75" s="11"/>
      <c r="C75" s="38"/>
      <c r="D75" s="38"/>
    </row>
    <row r="76" spans="1:4" ht="37.5" customHeight="1" x14ac:dyDescent="0.25">
      <c r="A76" s="10" t="s">
        <v>63</v>
      </c>
      <c r="B76" s="11" t="s">
        <v>64</v>
      </c>
      <c r="C76" s="38">
        <v>3000</v>
      </c>
      <c r="D76" s="38">
        <v>3000</v>
      </c>
    </row>
    <row r="77" spans="1:4" x14ac:dyDescent="0.25">
      <c r="A77" s="10"/>
      <c r="B77" s="11"/>
      <c r="C77" s="38"/>
      <c r="D77" s="38"/>
    </row>
    <row r="78" spans="1:4" ht="18.600000000000001" customHeight="1" x14ac:dyDescent="0.25">
      <c r="A78" s="7" t="s">
        <v>65</v>
      </c>
      <c r="B78" s="8" t="s">
        <v>66</v>
      </c>
      <c r="C78" s="39">
        <f>SUM(C80+C86+C82+C84)</f>
        <v>930</v>
      </c>
      <c r="D78" s="39">
        <f>SUM(D80+D86+D82+D84)</f>
        <v>958</v>
      </c>
    </row>
    <row r="79" spans="1:4" x14ac:dyDescent="0.25">
      <c r="A79" s="7"/>
      <c r="B79" s="8"/>
      <c r="C79" s="39"/>
      <c r="D79" s="39"/>
    </row>
    <row r="80" spans="1:4" ht="47.25" x14ac:dyDescent="0.25">
      <c r="A80" s="10" t="s">
        <v>67</v>
      </c>
      <c r="B80" s="11" t="s">
        <v>68</v>
      </c>
      <c r="C80" s="38">
        <v>480</v>
      </c>
      <c r="D80" s="38">
        <v>508</v>
      </c>
    </row>
    <row r="81" spans="1:4" x14ac:dyDescent="0.25">
      <c r="A81" s="7"/>
      <c r="B81" s="8"/>
      <c r="C81" s="39"/>
      <c r="D81" s="39"/>
    </row>
    <row r="82" spans="1:4" ht="45.75" customHeight="1" x14ac:dyDescent="0.25">
      <c r="A82" s="10" t="s">
        <v>69</v>
      </c>
      <c r="B82" s="18" t="s">
        <v>70</v>
      </c>
      <c r="C82" s="38">
        <v>150</v>
      </c>
      <c r="D82" s="38">
        <v>150</v>
      </c>
    </row>
    <row r="83" spans="1:4" ht="13.15" customHeight="1" x14ac:dyDescent="0.25">
      <c r="A83" s="19"/>
      <c r="B83" s="20"/>
      <c r="C83" s="38"/>
      <c r="D83" s="38"/>
    </row>
    <row r="84" spans="1:4" ht="31.5" x14ac:dyDescent="0.25">
      <c r="A84" s="21" t="s">
        <v>71</v>
      </c>
      <c r="B84" s="22" t="s">
        <v>72</v>
      </c>
      <c r="C84" s="38">
        <v>200</v>
      </c>
      <c r="D84" s="38">
        <v>200</v>
      </c>
    </row>
    <row r="85" spans="1:4" ht="10.9" customHeight="1" x14ac:dyDescent="0.25">
      <c r="A85" s="19"/>
      <c r="B85" s="20"/>
      <c r="C85" s="38"/>
      <c r="D85" s="38"/>
    </row>
    <row r="86" spans="1:4" x14ac:dyDescent="0.25">
      <c r="A86" s="21" t="s">
        <v>73</v>
      </c>
      <c r="B86" s="22" t="s">
        <v>74</v>
      </c>
      <c r="C86" s="38">
        <v>100</v>
      </c>
      <c r="D86" s="38">
        <v>100</v>
      </c>
    </row>
    <row r="87" spans="1:4" ht="13.9" customHeight="1" x14ac:dyDescent="0.25">
      <c r="A87" s="19"/>
      <c r="B87" s="20"/>
      <c r="C87" s="29"/>
      <c r="D87" s="29"/>
    </row>
    <row r="88" spans="1:4" x14ac:dyDescent="0.25">
      <c r="A88" s="7" t="s">
        <v>75</v>
      </c>
      <c r="B88" s="8" t="s">
        <v>76</v>
      </c>
      <c r="C88" s="30">
        <f>C90</f>
        <v>1233217.1000000001</v>
      </c>
      <c r="D88" s="30">
        <f>D90</f>
        <v>1317633.25</v>
      </c>
    </row>
    <row r="89" spans="1:4" x14ac:dyDescent="0.25">
      <c r="A89" s="6"/>
      <c r="B89" s="11"/>
      <c r="C89" s="31"/>
      <c r="D89" s="31"/>
    </row>
    <row r="90" spans="1:4" ht="31.5" x14ac:dyDescent="0.25">
      <c r="A90" s="10" t="s">
        <v>77</v>
      </c>
      <c r="B90" s="11" t="s">
        <v>78</v>
      </c>
      <c r="C90" s="31">
        <f>C94+C96+C92+C98</f>
        <v>1233217.1000000001</v>
      </c>
      <c r="D90" s="31">
        <f>D92+D94+D96+D98</f>
        <v>1317633.25</v>
      </c>
    </row>
    <row r="91" spans="1:4" x14ac:dyDescent="0.25">
      <c r="A91" s="10"/>
      <c r="B91" s="11"/>
      <c r="C91" s="31"/>
      <c r="D91" s="31"/>
    </row>
    <row r="92" spans="1:4" ht="31.5" x14ac:dyDescent="0.25">
      <c r="A92" s="10" t="s">
        <v>79</v>
      </c>
      <c r="B92" s="11" t="s">
        <v>80</v>
      </c>
      <c r="C92" s="31">
        <v>23617.4</v>
      </c>
      <c r="D92" s="31">
        <v>0</v>
      </c>
    </row>
    <row r="93" spans="1:4" x14ac:dyDescent="0.25">
      <c r="A93" s="10"/>
      <c r="B93" s="11"/>
      <c r="C93" s="32"/>
      <c r="D93" s="32"/>
    </row>
    <row r="94" spans="1:4" ht="31.5" x14ac:dyDescent="0.25">
      <c r="A94" s="10" t="s">
        <v>81</v>
      </c>
      <c r="B94" s="11" t="s">
        <v>82</v>
      </c>
      <c r="C94" s="31">
        <v>697908.8</v>
      </c>
      <c r="D94" s="31">
        <v>759857.1</v>
      </c>
    </row>
    <row r="95" spans="1:4" x14ac:dyDescent="0.25">
      <c r="A95" s="10"/>
      <c r="B95" s="11"/>
      <c r="C95" s="32"/>
      <c r="D95" s="32"/>
    </row>
    <row r="96" spans="1:4" x14ac:dyDescent="0.25">
      <c r="A96" s="10" t="s">
        <v>83</v>
      </c>
      <c r="B96" s="11" t="s">
        <v>84</v>
      </c>
      <c r="C96" s="31">
        <v>494637.3</v>
      </c>
      <c r="D96" s="31">
        <v>539757.05000000005</v>
      </c>
    </row>
    <row r="97" spans="1:4" x14ac:dyDescent="0.25">
      <c r="A97" s="10"/>
      <c r="B97" s="11"/>
      <c r="C97" s="29"/>
      <c r="D97" s="29"/>
    </row>
    <row r="98" spans="1:4" x14ac:dyDescent="0.25">
      <c r="A98" s="35" t="s">
        <v>92</v>
      </c>
      <c r="B98" s="34" t="s">
        <v>93</v>
      </c>
      <c r="C98" s="32">
        <v>17053.599999999999</v>
      </c>
      <c r="D98" s="32">
        <v>18019.099999999999</v>
      </c>
    </row>
    <row r="99" spans="1:4" x14ac:dyDescent="0.25">
      <c r="A99" s="10"/>
      <c r="B99" s="34"/>
      <c r="C99" s="32"/>
      <c r="D99" s="32"/>
    </row>
    <row r="100" spans="1:4" x14ac:dyDescent="0.25">
      <c r="A100" s="7" t="s">
        <v>85</v>
      </c>
      <c r="B100" s="8"/>
      <c r="C100" s="30">
        <f>C88+C11</f>
        <v>1976278.8</v>
      </c>
      <c r="D100" s="30">
        <f>D88+D11</f>
        <v>2105565.0499999998</v>
      </c>
    </row>
    <row r="101" spans="1:4" x14ac:dyDescent="0.25">
      <c r="A101" s="23"/>
      <c r="B101" s="23"/>
      <c r="C101" s="9"/>
    </row>
    <row r="102" spans="1:4" x14ac:dyDescent="0.25">
      <c r="A102" s="10"/>
      <c r="B102" s="11"/>
      <c r="C102" s="9"/>
    </row>
    <row r="103" spans="1:4" ht="78.599999999999994" customHeight="1" x14ac:dyDescent="0.25">
      <c r="A103" s="23"/>
      <c r="B103" s="23"/>
      <c r="C103" s="9"/>
    </row>
    <row r="104" spans="1:4" ht="14.25" customHeight="1" x14ac:dyDescent="0.25">
      <c r="A104" s="23"/>
      <c r="B104" s="23"/>
      <c r="C104" s="9"/>
    </row>
    <row r="105" spans="1:4" ht="41.45" customHeight="1" x14ac:dyDescent="0.25">
      <c r="A105" s="23"/>
      <c r="B105" s="23"/>
      <c r="C105" s="9"/>
    </row>
    <row r="106" spans="1:4" ht="50.45" customHeight="1" x14ac:dyDescent="0.25">
      <c r="A106" s="23"/>
      <c r="B106" s="24"/>
      <c r="C106" s="17"/>
    </row>
    <row r="107" spans="1:4" ht="49.9" customHeight="1" x14ac:dyDescent="0.25">
      <c r="A107" s="23"/>
      <c r="B107" s="24"/>
      <c r="C107" s="13"/>
    </row>
    <row r="109" spans="1:4" x14ac:dyDescent="0.25">
      <c r="C109" s="17"/>
    </row>
  </sheetData>
  <mergeCells count="9">
    <mergeCell ref="C1:D1"/>
    <mergeCell ref="B54:B55"/>
    <mergeCell ref="A4:C4"/>
    <mergeCell ref="A5:C5"/>
    <mergeCell ref="A6:C6"/>
    <mergeCell ref="A7:C7"/>
    <mergeCell ref="A9:A10"/>
    <mergeCell ref="B9:B10"/>
    <mergeCell ref="C9:D9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buin-fbp02</dc:creator>
  <cp:lastModifiedBy>raifo2</cp:lastModifiedBy>
  <cp:lastPrinted>2024-10-11T05:32:50Z</cp:lastPrinted>
  <dcterms:created xsi:type="dcterms:W3CDTF">2024-03-12T10:23:58Z</dcterms:created>
  <dcterms:modified xsi:type="dcterms:W3CDTF">2024-11-02T12:43:18Z</dcterms:modified>
</cp:coreProperties>
</file>