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 СЕССИИ\4 четвертый созыв 2020-2025\78 заседание 30 мая 2025\"/>
    </mc:Choice>
  </mc:AlternateContent>
  <bookViews>
    <workbookView xWindow="0" yWindow="0" windowWidth="24000" windowHeight="9336"/>
  </bookViews>
  <sheets>
    <sheet name="Лист2" sheetId="1" r:id="rId1"/>
  </sheets>
  <definedNames>
    <definedName name="_xlnm.Print_Area" localSheetId="0">Лист2!$A$1:$C$63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4" i="1" l="1"/>
  <c r="C49" i="1" l="1"/>
  <c r="C27" i="1" l="1"/>
  <c r="C15" i="1"/>
  <c r="C46" i="1" l="1"/>
  <c r="C44" i="1"/>
  <c r="C41" i="1"/>
  <c r="C39" i="1"/>
  <c r="C34" i="1" s="1"/>
  <c r="C32" i="1"/>
  <c r="C31" i="1" s="1"/>
  <c r="C29" i="1"/>
  <c r="C24" i="1"/>
  <c r="C21" i="1"/>
  <c r="C13" i="1"/>
  <c r="C23" i="1" l="1"/>
  <c r="C11" i="1" l="1"/>
  <c r="C63" i="1" s="1"/>
</calcChain>
</file>

<file path=xl/sharedStrings.xml><?xml version="1.0" encoding="utf-8"?>
<sst xmlns="http://schemas.openxmlformats.org/spreadsheetml/2006/main" count="103" uniqueCount="101">
  <si>
    <t xml:space="preserve"> Прогнозируемые объемы доходов</t>
  </si>
  <si>
    <t xml:space="preserve">бюджета  Буинского муниципального района </t>
  </si>
  <si>
    <t>Наименование</t>
  </si>
  <si>
    <t>Код дохода</t>
  </si>
  <si>
    <t>Сумма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</si>
  <si>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</si>
  <si>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</si>
  <si>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</si>
  <si>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</si>
  <si>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</si>
  <si>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</si>
  <si>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</si>
  <si>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</si>
  <si>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</si>
  <si>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</si>
  <si>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</si>
  <si>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</si>
  <si>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</si>
  <si>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1 01 02040 01 0000 110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</si>
  <si>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</si>
  <si>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</si>
  <si>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</si>
  <si>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</si>
  <si>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</si>
  <si>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</si>
  <si>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</si>
  <si>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</si>
  <si>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Налог, взимаемый с налогоплательщиков, выбравших в качестве объекта налогообложения доходы</t>
  </si>
  <si>
    <t>1 05 01010 01 0000 110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</si>
  <si>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</si>
  <si>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</si>
  <si>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Единый сельскохозяйственный  налог</t>
  </si>
  <si>
    <t>1 05 03000 01 0000 110</t>
  </si>
  <si>
    <t>1 05 03010 01 0000 110</t>
  </si>
  <si>
    <t>Налог, взимаемый в связи с применением патентной системы налогообложения</t>
  </si>
  <si>
    <t>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</si>
  <si>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</si>
  <si>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1 05 04020 02 0000 110</t>
  </si>
  <si>
    <t>НАЛОГИ, СБОРЫ И РЕГУЛЯРНЫЕ ПЛАТЕЖИ ЗА ПОЛЬЗОВАНИЕ ПРИРОДНЫМИ РЕСУРСАМИ</t>
  </si>
  <si>
    <t>1 07 00000 00 0000 000</t>
  </si>
  <si>
    <t>Налог на добычу  полезных ископаемых</t>
  </si>
  <si>
    <t>1 07 01000 01 0000 110</t>
  </si>
  <si>
    <t>Налог на добычу общераспространенных полезных ископаемых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</si>
  <si>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</si>
  <si>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</si>
  <si>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</si>
  <si>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</si>
  <si>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</si>
  <si>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</si>
  <si>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</si>
  <si>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</si>
  <si>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</si>
  <si>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</si>
  <si>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</si>
  <si>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</si>
  <si>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</si>
  <si>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</si>
  <si>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</si>
  <si>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1 12 01010 01 0000 120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</si>
  <si>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</si>
  <si>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</si>
  <si>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</si>
  <si>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</si>
  <si>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 xml:space="preserve">Доходы от продажи земельных участков, находящихся в государственной и муниципальной  собственности </t>
  </si>
  <si>
    <t>1 14 06000 00 0000 430</t>
  </si>
  <si>
    <t>ШТРАФЫ, САНКЦИИ, ВОЗМЕЩЕНИЕ УЩЕРБА</t>
  </si>
  <si>
    <t>1 16 00000 00 0000 000</t>
  </si>
  <si>
    <r>
      <t>Административные штрафы, установленные Кодексом</t>
    </r>
    <r>
      <rPr>
        <sz val="12"/>
        <color rgb="FF000000"/>
        <rFont val="Times New Roman"/>
        <family val="1"/>
        <charset val="204"/>
      </rPr>
      <t> Российской  Федерации об административных правонарушениях</t>
    </r>
  </si>
  <si>
    <t>1 16 01000 01 0000 140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</si>
  <si>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</si>
  <si>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</si>
  <si>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Платежи в целях возмещения причиненного ущерба (убытков)</t>
  </si>
  <si>
    <t>1 16 10000 00 0000 140</t>
  </si>
  <si>
    <t>Платежи, уплачиваемые в целях возмещения вреда</t>
  </si>
  <si>
    <t>1 16 11000 01 0000 140</t>
  </si>
  <si>
    <t>БЕЗВОЗМЕЗДНЫЕ ПОСТУПЛЕНИЯ</t>
  </si>
  <si>
    <t>2 00 00000 00 0000  000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</si>
  <si>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</si>
  <si>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</si>
  <si>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на выравнивание бюджетной обеспеченности</t>
  </si>
  <si>
    <t>2 02 10000 00 0000 150</t>
  </si>
  <si>
    <t>Субсидии бюджетам муниципальных районов (межбюджетные субсидии)</t>
  </si>
  <si>
    <t>2 02 20000 00 0000 150</t>
  </si>
  <si>
    <t>Субвенции бюджетам муниципальных районов</t>
  </si>
  <si>
    <t>2 02 30000 00 0000 150</t>
  </si>
  <si>
    <t>ВСЕГО ДОХОДОВ</t>
  </si>
  <si>
    <t>1 07 01020 01 0000 110</t>
  </si>
  <si>
    <t xml:space="preserve">  Республики Татарстан на 2025 год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</si>
  <si>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</si>
  <si>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</si>
  <si>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Иные межбюджетные трансферты</t>
  </si>
  <si>
    <t>2 02 40000 00 0000 150</t>
  </si>
  <si>
    <t>Таблица 1</t>
  </si>
  <si>
    <t>(тыс. рублей)</t>
  </si>
  <si>
    <t>1 11 05035 00 0000 120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</si>
  <si>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</si>
  <si>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2 03 05000 00 0000 150</t>
  </si>
  <si>
    <t>2 18 05000 00 0000 150</t>
  </si>
  <si>
    <t>Прочие безвозмездные поступления от государственных (муниципальных) организаций в бюджеты муниципальных районов</t>
  </si>
  <si>
    <t>Доходы бюджетов муниципальных районов от возврата бюджетными учреждениями остатков субсидий прошлых лет</t>
  </si>
  <si>
    <r>
      <rPr>
        <b/>
        <sz val="12"/>
        <rFont val="Times New Roman"/>
        <family val="1"/>
        <charset val="204"/>
      </rPr>
      <t>Приложение № 2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к Решению Совета Буинского муниципального района  от  18.12.2024 №1-70  "О бюджете Буинского муниципального района Республики Татарстан на 2025 год и плановый период 2026 и 2027 годов"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</si>
</sst>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 shrinkToFit="1"/>
    </xf>
    <xf numFmtId="49" fontId="2" fillId="0" borderId="0" xfId="0" applyNumberFormat="1" applyFont="1" applyFill="1" applyAlignment="1">
      <alignment horizontal="center" wrapText="1" shrinkToFit="1"/>
    </xf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view="pageBreakPreview" zoomScale="80" zoomScaleNormal="100" zoomScaleSheetLayoutView="80" workbookViewId="0">
      <selection activeCell="A3" sqref="B3"/>
    </sheetView>
  </sheetViews>
  <sheetFormatPr defaultColWidth="8.88671875" defaultRowHeight="15.6" x14ac:dyDescent="0.3"/>
  <cols>
    <col min="1" max="1" width="54.88671875" style="1" customWidth="1"/>
    <col min="2" max="2" width="25.6640625" style="1" customWidth="1"/>
    <col min="3" max="3" width="24.5546875" style="1" customWidth="1"/>
    <col min="4" max="4" width="22.6640625" style="1" bestFit="1" customWidth="1"/>
    <col min="5" max="16384" width="8.88671875" style="1"/>
  </cols>
  <sheetData>
    <row r="1" spans="1:5" s="14" customFormat="1" ht="104.25" customHeight="1" x14ac:dyDescent="0.3">
      <c r="A1" s="12"/>
      <c r="B1" s="21" t="s">
        <v>100</v>
      </c>
      <c r="C1" s="21"/>
      <c r="D1" s="16"/>
      <c r="E1" s="15"/>
    </row>
    <row r="2" spans="1:5" x14ac:dyDescent="0.3">
      <c r="B2" s="13"/>
      <c r="C2" s="13"/>
      <c r="D2" s="2"/>
    </row>
    <row r="3" spans="1:5" x14ac:dyDescent="0.3">
      <c r="A3" s="22" t="s">
        <v>0</v>
      </c>
      <c r="B3" s="22"/>
      <c r="C3" s="22"/>
      <c r="D3" s="3"/>
    </row>
    <row r="4" spans="1:5" x14ac:dyDescent="0.3">
      <c r="A4" s="22" t="s">
        <v>1</v>
      </c>
      <c r="B4" s="22"/>
      <c r="C4" s="22"/>
      <c r="D4" s="3"/>
    </row>
    <row r="5" spans="1:5" x14ac:dyDescent="0.3">
      <c r="A5" s="22" t="s">
        <v>87</v>
      </c>
      <c r="B5" s="22"/>
      <c r="C5" s="22"/>
      <c r="D5" s="3"/>
    </row>
    <row r="6" spans="1:5" x14ac:dyDescent="0.3">
      <c r="A6" s="17"/>
      <c r="B6" s="17"/>
      <c r="C6" s="18" t="s">
        <v>92</v>
      </c>
      <c r="D6" s="3"/>
    </row>
    <row r="7" spans="1:5" ht="5.25" customHeight="1" x14ac:dyDescent="0.3">
      <c r="A7" s="17"/>
      <c r="B7" s="17"/>
      <c r="C7" s="17"/>
      <c r="D7" s="3"/>
    </row>
    <row r="8" spans="1:5" x14ac:dyDescent="0.3">
      <c r="C8" s="1" t="s">
        <v>93</v>
      </c>
    </row>
    <row r="9" spans="1:5" x14ac:dyDescent="0.3">
      <c r="A9" s="23" t="s">
        <v>2</v>
      </c>
      <c r="B9" s="23" t="s">
        <v>3</v>
      </c>
      <c r="C9" s="24" t="s">
        <v>4</v>
      </c>
      <c r="D9" s="4"/>
    </row>
    <row r="10" spans="1:5" x14ac:dyDescent="0.3">
      <c r="A10" s="23"/>
      <c r="B10" s="23"/>
      <c r="C10" s="24"/>
      <c r="D10" s="4"/>
    </row>
    <row r="11" spans="1:5" x14ac:dyDescent="0.3">
      <c r="A11" s="25" t="s">
        <v>5</v>
      </c>
      <c r="B11" s="26" t="s">
        <v>6</v>
      </c>
      <c r="C11" s="27">
        <f>C13+C21+C23+C31+C34+C41+C44+C46+C49</f>
        <v>695355.2</v>
      </c>
      <c r="D11" s="4"/>
    </row>
    <row r="12" spans="1:5" x14ac:dyDescent="0.3">
      <c r="A12" s="25"/>
      <c r="B12" s="26"/>
      <c r="C12" s="27"/>
      <c r="D12" s="4"/>
    </row>
    <row r="13" spans="1:5" x14ac:dyDescent="0.3">
      <c r="A13" s="25" t="s">
        <v>7</v>
      </c>
      <c r="B13" s="26" t="s">
        <v>8</v>
      </c>
      <c r="C13" s="27">
        <f>SUM(C15)</f>
        <v>595914</v>
      </c>
      <c r="D13" s="4"/>
    </row>
    <row r="14" spans="1:5" x14ac:dyDescent="0.3">
      <c r="A14" s="25"/>
      <c r="B14" s="26"/>
      <c r="C14" s="28"/>
      <c r="D14" s="4"/>
    </row>
    <row r="15" spans="1:5" x14ac:dyDescent="0.3">
      <c r="A15" s="29" t="s">
        <v>9</v>
      </c>
      <c r="B15" s="30" t="s">
        <v>10</v>
      </c>
      <c r="C15" s="28">
        <f>C16+C17+C18+C19+C20</f>
        <v>595914</v>
      </c>
      <c r="D15" s="4"/>
    </row>
    <row r="16" spans="1:5" ht="93.6" x14ac:dyDescent="0.3">
      <c r="A16" s="31" t="s">
        <v>11</v>
      </c>
      <c r="B16" s="30" t="s">
        <v>12</v>
      </c>
      <c r="C16" s="28">
        <v>574514</v>
      </c>
      <c r="D16" s="20"/>
    </row>
    <row r="17" spans="1:4" ht="140.4" x14ac:dyDescent="0.3">
      <c r="A17" s="33" t="s">
        <v>13</v>
      </c>
      <c r="B17" s="30" t="s">
        <v>14</v>
      </c>
      <c r="C17" s="28">
        <v>3100</v>
      </c>
      <c r="D17" s="20"/>
    </row>
    <row r="18" spans="1:4" ht="62.4" x14ac:dyDescent="0.3">
      <c r="A18" s="34" t="s">
        <v>15</v>
      </c>
      <c r="B18" s="30" t="s">
        <v>16</v>
      </c>
      <c r="C18" s="28">
        <v>13100</v>
      </c>
      <c r="D18" s="19"/>
    </row>
    <row r="19" spans="1:4" ht="109.2" x14ac:dyDescent="0.3">
      <c r="A19" s="33" t="s">
        <v>17</v>
      </c>
      <c r="B19" s="30" t="s">
        <v>18</v>
      </c>
      <c r="C19" s="28">
        <v>3800</v>
      </c>
      <c r="D19" s="19"/>
    </row>
    <row r="20" spans="1:4" ht="156" x14ac:dyDescent="0.3">
      <c r="A20" s="35" t="s">
        <v>88</v>
      </c>
      <c r="B20" s="36" t="s">
        <v>89</v>
      </c>
      <c r="C20" s="28">
        <v>1400</v>
      </c>
      <c r="D20" s="20"/>
    </row>
    <row r="21" spans="1:4" ht="46.8" x14ac:dyDescent="0.3">
      <c r="A21" s="25" t="s">
        <v>19</v>
      </c>
      <c r="B21" s="26" t="s">
        <v>20</v>
      </c>
      <c r="C21" s="27">
        <f>C22</f>
        <v>36085.199999999997</v>
      </c>
      <c r="D21" s="20"/>
    </row>
    <row r="22" spans="1:4" ht="31.2" x14ac:dyDescent="0.3">
      <c r="A22" s="29" t="s">
        <v>21</v>
      </c>
      <c r="B22" s="30" t="s">
        <v>22</v>
      </c>
      <c r="C22" s="28">
        <v>36085.199999999997</v>
      </c>
      <c r="D22" s="4"/>
    </row>
    <row r="23" spans="1:4" x14ac:dyDescent="0.3">
      <c r="A23" s="25" t="s">
        <v>23</v>
      </c>
      <c r="B23" s="26" t="s">
        <v>24</v>
      </c>
      <c r="C23" s="27">
        <f>SUM(C24+C27+C29)</f>
        <v>40500</v>
      </c>
      <c r="D23" s="19"/>
    </row>
    <row r="24" spans="1:4" ht="31.2" x14ac:dyDescent="0.3">
      <c r="A24" s="29" t="s">
        <v>25</v>
      </c>
      <c r="B24" s="30" t="s">
        <v>26</v>
      </c>
      <c r="C24" s="28">
        <f>SUM(C25+C26)</f>
        <v>21500</v>
      </c>
      <c r="D24" s="19"/>
    </row>
    <row r="25" spans="1:4" ht="31.2" x14ac:dyDescent="0.3">
      <c r="A25" s="29" t="s">
        <v>27</v>
      </c>
      <c r="B25" s="30" t="s">
        <v>28</v>
      </c>
      <c r="C25" s="28">
        <v>10965</v>
      </c>
      <c r="D25" s="19"/>
    </row>
    <row r="26" spans="1:4" ht="46.8" x14ac:dyDescent="0.3">
      <c r="A26" s="29" t="s">
        <v>29</v>
      </c>
      <c r="B26" s="30" t="s">
        <v>30</v>
      </c>
      <c r="C26" s="28">
        <v>10535</v>
      </c>
      <c r="D26" s="20"/>
    </row>
    <row r="27" spans="1:4" x14ac:dyDescent="0.3">
      <c r="A27" s="29" t="s">
        <v>31</v>
      </c>
      <c r="B27" s="30" t="s">
        <v>32</v>
      </c>
      <c r="C27" s="28">
        <f>SUM(C28)</f>
        <v>7000</v>
      </c>
      <c r="D27" s="20"/>
    </row>
    <row r="28" spans="1:4" x14ac:dyDescent="0.3">
      <c r="A28" s="29" t="s">
        <v>31</v>
      </c>
      <c r="B28" s="30" t="s">
        <v>33</v>
      </c>
      <c r="C28" s="28">
        <v>7000</v>
      </c>
      <c r="D28" s="4"/>
    </row>
    <row r="29" spans="1:4" ht="31.2" x14ac:dyDescent="0.3">
      <c r="A29" s="29" t="s">
        <v>34</v>
      </c>
      <c r="B29" s="30" t="s">
        <v>35</v>
      </c>
      <c r="C29" s="28">
        <f>SUM(C30)</f>
        <v>12000</v>
      </c>
      <c r="D29" s="19"/>
    </row>
    <row r="30" spans="1:4" ht="46.8" x14ac:dyDescent="0.3">
      <c r="A30" s="29" t="s">
        <v>36</v>
      </c>
      <c r="B30" s="30" t="s">
        <v>37</v>
      </c>
      <c r="C30" s="28">
        <v>12000</v>
      </c>
      <c r="D30" s="19"/>
    </row>
    <row r="31" spans="1:4" ht="46.8" x14ac:dyDescent="0.3">
      <c r="A31" s="37" t="s">
        <v>38</v>
      </c>
      <c r="B31" s="26" t="s">
        <v>39</v>
      </c>
      <c r="C31" s="38">
        <f>C32</f>
        <v>681</v>
      </c>
      <c r="D31" s="4"/>
    </row>
    <row r="32" spans="1:4" x14ac:dyDescent="0.3">
      <c r="A32" s="29" t="s">
        <v>40</v>
      </c>
      <c r="B32" s="30" t="s">
        <v>41</v>
      </c>
      <c r="C32" s="32">
        <f>SUM(C33)</f>
        <v>681</v>
      </c>
      <c r="D32" s="4"/>
    </row>
    <row r="33" spans="1:4" ht="31.2" x14ac:dyDescent="0.3">
      <c r="A33" s="29" t="s">
        <v>42</v>
      </c>
      <c r="B33" s="30" t="s">
        <v>86</v>
      </c>
      <c r="C33" s="32">
        <v>681</v>
      </c>
      <c r="D33" s="4"/>
    </row>
    <row r="34" spans="1:4" x14ac:dyDescent="0.3">
      <c r="A34" s="25" t="s">
        <v>43</v>
      </c>
      <c r="B34" s="26" t="s">
        <v>44</v>
      </c>
      <c r="C34" s="38">
        <f>C39</f>
        <v>4503</v>
      </c>
      <c r="D34" s="4"/>
    </row>
    <row r="35" spans="1:4" ht="31.2" x14ac:dyDescent="0.3">
      <c r="A35" s="29" t="s">
        <v>45</v>
      </c>
      <c r="B35" s="30"/>
      <c r="C35" s="32"/>
      <c r="D35" s="19"/>
    </row>
    <row r="36" spans="1:4" x14ac:dyDescent="0.3">
      <c r="A36" s="29"/>
      <c r="B36" s="30"/>
      <c r="C36" s="32"/>
      <c r="D36" s="20"/>
    </row>
    <row r="37" spans="1:4" ht="62.4" x14ac:dyDescent="0.3">
      <c r="A37" s="29" t="s">
        <v>46</v>
      </c>
      <c r="B37" s="30" t="s">
        <v>47</v>
      </c>
      <c r="C37" s="32"/>
      <c r="D37" s="20"/>
    </row>
    <row r="38" spans="1:4" x14ac:dyDescent="0.3">
      <c r="A38" s="29"/>
      <c r="B38" s="30"/>
      <c r="C38" s="32"/>
      <c r="D38" s="20"/>
    </row>
    <row r="39" spans="1:4" ht="31.2" x14ac:dyDescent="0.3">
      <c r="A39" s="29" t="s">
        <v>48</v>
      </c>
      <c r="B39" s="30" t="s">
        <v>49</v>
      </c>
      <c r="C39" s="32">
        <f>SUM(C40)</f>
        <v>4503</v>
      </c>
      <c r="D39" s="4"/>
    </row>
    <row r="40" spans="1:4" ht="62.4" x14ac:dyDescent="0.3">
      <c r="A40" s="29" t="s">
        <v>50</v>
      </c>
      <c r="B40" s="30" t="s">
        <v>47</v>
      </c>
      <c r="C40" s="32">
        <v>4503</v>
      </c>
      <c r="D40" s="4"/>
    </row>
    <row r="41" spans="1:4" ht="46.8" x14ac:dyDescent="0.3">
      <c r="A41" s="25" t="s">
        <v>51</v>
      </c>
      <c r="B41" s="26" t="s">
        <v>52</v>
      </c>
      <c r="C41" s="38">
        <f>SUM(C42+C43)</f>
        <v>13700</v>
      </c>
      <c r="D41" s="4"/>
    </row>
    <row r="42" spans="1:4" ht="78" x14ac:dyDescent="0.3">
      <c r="A42" s="29" t="s">
        <v>53</v>
      </c>
      <c r="B42" s="30" t="s">
        <v>54</v>
      </c>
      <c r="C42" s="32">
        <v>11500</v>
      </c>
      <c r="D42" s="19"/>
    </row>
    <row r="43" spans="1:4" ht="109.2" x14ac:dyDescent="0.3">
      <c r="A43" s="39" t="s">
        <v>95</v>
      </c>
      <c r="B43" s="30" t="s">
        <v>94</v>
      </c>
      <c r="C43" s="32">
        <v>2200</v>
      </c>
      <c r="D43" s="4"/>
    </row>
    <row r="44" spans="1:4" ht="31.2" x14ac:dyDescent="0.3">
      <c r="A44" s="25" t="s">
        <v>55</v>
      </c>
      <c r="B44" s="26" t="s">
        <v>56</v>
      </c>
      <c r="C44" s="38">
        <f>SUM(C45)</f>
        <v>1383</v>
      </c>
      <c r="D44" s="4"/>
    </row>
    <row r="45" spans="1:4" ht="31.2" x14ac:dyDescent="0.3">
      <c r="A45" s="29" t="s">
        <v>57</v>
      </c>
      <c r="B45" s="30" t="s">
        <v>58</v>
      </c>
      <c r="C45" s="32">
        <v>1383</v>
      </c>
      <c r="D45" s="19"/>
    </row>
    <row r="46" spans="1:4" ht="31.2" x14ac:dyDescent="0.3">
      <c r="A46" s="25" t="s">
        <v>59</v>
      </c>
      <c r="B46" s="26" t="s">
        <v>60</v>
      </c>
      <c r="C46" s="38">
        <f>SUM(C47+C48)</f>
        <v>2000</v>
      </c>
      <c r="D46" s="4"/>
    </row>
    <row r="47" spans="1:4" ht="93.6" x14ac:dyDescent="0.3">
      <c r="A47" s="29" t="s">
        <v>61</v>
      </c>
      <c r="B47" s="30" t="s">
        <v>62</v>
      </c>
      <c r="C47" s="32">
        <v>1000</v>
      </c>
      <c r="D47" s="4"/>
    </row>
    <row r="48" spans="1:4" ht="31.2" x14ac:dyDescent="0.3">
      <c r="A48" s="29" t="s">
        <v>63</v>
      </c>
      <c r="B48" s="30" t="s">
        <v>64</v>
      </c>
      <c r="C48" s="32">
        <v>1000</v>
      </c>
    </row>
    <row r="49" spans="1:3" x14ac:dyDescent="0.3">
      <c r="A49" s="25" t="s">
        <v>65</v>
      </c>
      <c r="B49" s="26" t="s">
        <v>66</v>
      </c>
      <c r="C49" s="38">
        <f>SUM(C50+C53+C51+C52)</f>
        <v>589</v>
      </c>
    </row>
    <row r="50" spans="1:3" ht="46.8" x14ac:dyDescent="0.3">
      <c r="A50" s="29" t="s">
        <v>67</v>
      </c>
      <c r="B50" s="30" t="s">
        <v>68</v>
      </c>
      <c r="C50" s="32">
        <v>389</v>
      </c>
    </row>
    <row r="51" spans="1:3" ht="46.8" x14ac:dyDescent="0.3">
      <c r="A51" s="29" t="s">
        <v>69</v>
      </c>
      <c r="B51" s="40" t="s">
        <v>70</v>
      </c>
      <c r="C51" s="32">
        <v>100</v>
      </c>
    </row>
    <row r="52" spans="1:3" ht="31.2" x14ac:dyDescent="0.3">
      <c r="A52" s="41" t="s">
        <v>71</v>
      </c>
      <c r="B52" s="42" t="s">
        <v>72</v>
      </c>
      <c r="C52" s="32">
        <v>50</v>
      </c>
    </row>
    <row r="53" spans="1:3" x14ac:dyDescent="0.3">
      <c r="A53" s="41" t="s">
        <v>73</v>
      </c>
      <c r="B53" s="42" t="s">
        <v>74</v>
      </c>
      <c r="C53" s="32">
        <v>50</v>
      </c>
    </row>
    <row r="54" spans="1:3" x14ac:dyDescent="0.3">
      <c r="A54" s="25" t="s">
        <v>75</v>
      </c>
      <c r="B54" s="44" t="s">
        <v>76</v>
      </c>
      <c r="C54" s="45">
        <f>C55+C61+C62</f>
        <v>1328875.7000000002</v>
      </c>
    </row>
    <row r="55" spans="1:3" ht="31.2" x14ac:dyDescent="0.3">
      <c r="A55" s="29" t="s">
        <v>77</v>
      </c>
      <c r="B55" s="43" t="s">
        <v>78</v>
      </c>
      <c r="C55" s="28">
        <f>C58+C59+C57+C60</f>
        <v>1297971.1900000002</v>
      </c>
    </row>
    <row r="56" spans="1:3" x14ac:dyDescent="0.3">
      <c r="A56" s="29"/>
      <c r="B56" s="43"/>
      <c r="C56" s="28"/>
    </row>
    <row r="57" spans="1:3" x14ac:dyDescent="0.3">
      <c r="A57" s="29" t="s">
        <v>79</v>
      </c>
      <c r="B57" s="43" t="s">
        <v>80</v>
      </c>
      <c r="C57" s="28">
        <v>50661.3</v>
      </c>
    </row>
    <row r="58" spans="1:3" ht="31.2" x14ac:dyDescent="0.3">
      <c r="A58" s="29" t="s">
        <v>81</v>
      </c>
      <c r="B58" s="43" t="s">
        <v>82</v>
      </c>
      <c r="C58" s="28">
        <v>675754.01</v>
      </c>
    </row>
    <row r="59" spans="1:3" x14ac:dyDescent="0.3">
      <c r="A59" s="29" t="s">
        <v>83</v>
      </c>
      <c r="B59" s="43" t="s">
        <v>84</v>
      </c>
      <c r="C59" s="28">
        <v>522573.56</v>
      </c>
    </row>
    <row r="60" spans="1:3" x14ac:dyDescent="0.3">
      <c r="A60" s="46" t="s">
        <v>90</v>
      </c>
      <c r="B60" s="43" t="s">
        <v>91</v>
      </c>
      <c r="C60" s="28">
        <v>48982.32</v>
      </c>
    </row>
    <row r="61" spans="1:3" ht="46.8" x14ac:dyDescent="0.3">
      <c r="A61" s="47" t="s">
        <v>98</v>
      </c>
      <c r="B61" s="43" t="s">
        <v>96</v>
      </c>
      <c r="C61" s="48">
        <v>743.79</v>
      </c>
    </row>
    <row r="62" spans="1:3" ht="46.8" x14ac:dyDescent="0.3">
      <c r="A62" s="47" t="s">
        <v>99</v>
      </c>
      <c r="B62" s="43" t="s">
        <v>97</v>
      </c>
      <c r="C62" s="48">
        <v>30160.720000000001</v>
      </c>
    </row>
    <row r="63" spans="1:3" x14ac:dyDescent="0.3">
      <c r="A63" s="25" t="s">
        <v>85</v>
      </c>
      <c r="B63" s="44"/>
      <c r="C63" s="45">
        <f>C54+C11</f>
        <v>2024230.9000000001</v>
      </c>
    </row>
    <row r="64" spans="1:3" x14ac:dyDescent="0.3">
      <c r="A64" s="10"/>
      <c r="B64" s="10"/>
      <c r="C64" s="5"/>
    </row>
    <row r="65" spans="1:3" x14ac:dyDescent="0.3">
      <c r="A65" s="6"/>
      <c r="B65" s="7"/>
      <c r="C65" s="5"/>
    </row>
    <row r="66" spans="1:3" ht="78.599999999999994" customHeight="1" x14ac:dyDescent="0.3">
      <c r="A66" s="10"/>
      <c r="B66" s="10"/>
      <c r="C66" s="5"/>
    </row>
    <row r="67" spans="1:3" ht="14.25" customHeight="1" x14ac:dyDescent="0.3">
      <c r="A67" s="10"/>
      <c r="B67" s="10"/>
      <c r="C67" s="5"/>
    </row>
    <row r="68" spans="1:3" ht="41.4" customHeight="1" x14ac:dyDescent="0.3">
      <c r="A68" s="10"/>
      <c r="B68" s="10"/>
      <c r="C68" s="5"/>
    </row>
    <row r="69" spans="1:3" ht="50.4" customHeight="1" x14ac:dyDescent="0.3">
      <c r="A69" s="10"/>
      <c r="B69" s="11"/>
      <c r="C69" s="9"/>
    </row>
    <row r="70" spans="1:3" ht="49.95" customHeight="1" x14ac:dyDescent="0.3">
      <c r="A70" s="10"/>
      <c r="B70" s="11"/>
      <c r="C70" s="8"/>
    </row>
    <row r="72" spans="1:3" x14ac:dyDescent="0.3">
      <c r="C72" s="9"/>
    </row>
  </sheetData>
  <mergeCells count="11">
    <mergeCell ref="B1:C1"/>
    <mergeCell ref="D16:D17"/>
    <mergeCell ref="A3:C3"/>
    <mergeCell ref="A4:C4"/>
    <mergeCell ref="A5:C5"/>
    <mergeCell ref="A9:A10"/>
    <mergeCell ref="B9:B10"/>
    <mergeCell ref="C9:C10"/>
    <mergeCell ref="D36:D38"/>
    <mergeCell ref="D20:D21"/>
    <mergeCell ref="D26:D27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buin-fbp02</dc:creator>
  <cp:lastModifiedBy>Tik_gorod</cp:lastModifiedBy>
  <cp:lastPrinted>2025-05-27T10:38:02Z</cp:lastPrinted>
  <dcterms:created xsi:type="dcterms:W3CDTF">2024-03-12T10:23:58Z</dcterms:created>
  <dcterms:modified xsi:type="dcterms:W3CDTF">2025-05-27T10:38:06Z</dcterms:modified>
</cp:coreProperties>
</file>