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330"/>
  </bookViews>
  <sheets>
    <sheet name="Лист2" sheetId="1" r:id="rId1"/>
  </sheets>
  <definedNames>
    <definedName name="_xlnm.Print_Area" localSheetId="0">Лист2!$A$1:$C$103</definedName>
  </definedNames>
  <calcPr calcId="162913" iterate="1" iterateCount="20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80" i="1" l="1"/>
  <c r="C93" i="1" l="1"/>
  <c r="C17" i="1" l="1"/>
  <c r="C91" i="1" l="1"/>
  <c r="C74" i="1" l="1"/>
  <c r="C70" i="1"/>
  <c r="C64" i="1"/>
  <c r="C61" i="1"/>
  <c r="C55" i="1" s="1"/>
  <c r="C51" i="1"/>
  <c r="C45" i="1"/>
  <c r="C35" i="1"/>
  <c r="C29" i="1"/>
  <c r="C15" i="1"/>
  <c r="C33" i="1" l="1"/>
  <c r="C13" i="1" l="1"/>
  <c r="C103" i="1" s="1"/>
</calcChain>
</file>

<file path=xl/sharedStrings.xml><?xml version="1.0" encoding="utf-8"?>
<sst xmlns="http://schemas.openxmlformats.org/spreadsheetml/2006/main" count="100" uniqueCount="98">
  <si>
    <t xml:space="preserve"> Прогнозируемые объемы доходов</t>
  </si>
  <si>
    <t xml:space="preserve">бюджета  Буинского муниципального района </t>
  </si>
  <si>
    <t>Наименование</t>
  </si>
  <si>
    <t>Код дохода</t>
  </si>
  <si>
    <t>Сумма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</si>
  <si>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</si>
  <si>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</si>
  <si>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</si>
  <si>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</si>
  <si>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</si>
  <si>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</si>
  <si>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</si>
  <si>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</si>
  <si>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</si>
  <si>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</si>
  <si>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</si>
  <si>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</si>
  <si>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</si>
  <si>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</si>
  <si>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</si>
  <si>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</si>
  <si>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</si>
  <si>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</si>
  <si>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</si>
  <si>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</si>
  <si>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 xml:space="preserve"> 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</si>
  <si>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</si>
  <si>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</si>
  <si>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</si>
  <si>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</si>
  <si>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</si>
  <si>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</si>
  <si>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Единый сельскохозяйственный 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</si>
  <si>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</si>
  <si>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</si>
  <si>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</si>
  <si>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</si>
  <si>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</si>
  <si>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</si>
  <si>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НАЛОГИ, СБОРЫ И РЕГУЛЯРНЫЕ ПЛАТЕЖИ ЗА ПОЛЬЗОВАНИЕ ПРИРОДНЫМИ РЕСУРСАМИ</t>
  </si>
  <si>
    <t>1 07 00000 00 0000 000</t>
  </si>
  <si>
    <t>Налог на добычу  полезных ископаемых</t>
  </si>
  <si>
    <t>1 07 01000 01 0000 110</t>
  </si>
  <si>
    <t>Налог на добычу общераспространенных полезных ископаемых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</si>
  <si>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</si>
  <si>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</si>
  <si>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</si>
  <si>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</si>
  <si>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</si>
  <si>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</si>
  <si>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</si>
  <si>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</si>
  <si>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</si>
  <si>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</si>
  <si>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</si>
  <si>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</si>
  <si>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</si>
  <si>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</si>
  <si>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</si>
  <si>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1 12 01010 01 0000 120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</si>
  <si>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</si>
  <si>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</si>
  <si>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</si>
  <si>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</si>
  <si>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 xml:space="preserve">Доходы от продажи земельных участков, находящихся в государственной и муниципальной  собственности </t>
  </si>
  <si>
    <t>1 14 06000 00 0000 430</t>
  </si>
  <si>
    <t>ШТРАФЫ, САНКЦИИ, ВОЗМЕЩЕНИЕ УЩЕРБА</t>
  </si>
  <si>
    <t>1 16 00000 00 0000 000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</si>
  <si>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</si>
  <si>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</si>
  <si>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</si>
  <si>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1 16 02000 02 0000 140</t>
  </si>
  <si>
    <t>Платежи в целях возмещения причиненного ущерба (убытков)</t>
  </si>
  <si>
    <t>1 16 10000 00 0000 140</t>
  </si>
  <si>
    <t>Платежи, уплачиваемые в целях возмещения вреда</t>
  </si>
  <si>
    <t>1 16 11000 01 0000 140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</si>
  <si>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</si>
  <si>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</si>
  <si>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</si>
  <si>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</si>
  <si>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на выравнивание бюджетной обеспеченности</t>
  </si>
  <si>
    <t>2 02 10000 00 0000 150</t>
  </si>
  <si>
    <t>Субсидии бюджетам муниципальных районов (межбюджетные субсидии)</t>
  </si>
  <si>
    <t>2 02 20000 00 0000 150</t>
  </si>
  <si>
    <t>Субвенции бюджетам муниципальных районов</t>
  </si>
  <si>
    <t>2 02 30000 00 0000 150</t>
  </si>
  <si>
    <t>ВСЕГО ДОХОДОВ</t>
  </si>
  <si>
    <t>1 07 01020 01 0000 110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</si>
  <si>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</si>
  <si>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1 01 02080 01 1000 110</t>
  </si>
  <si>
    <t>Иные межбюджетные трансферты</t>
  </si>
  <si>
    <t>2 02 40000 00 0000 150</t>
  </si>
  <si>
    <t>Таблица 1</t>
  </si>
  <si>
    <t>(тыс. рублей)</t>
  </si>
  <si>
    <t>1 11 05035 00 0000 120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</si>
  <si>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</si>
  <si>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r>
      <rPr>
        <b/>
        <sz val="12"/>
        <rFont val="Times New Roman"/>
        <family val="1"/>
        <charset val="204"/>
      </rPr>
      <t>Приложение № 2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от                                          "О бюджете Буинского муниципального района Республики Татарстан на 2026 год и плановый период 2027 и 2028 годов"</t>
    </r>
  </si>
  <si>
    <t xml:space="preserve">  Республики Татарстан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</si>
</sst>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justify" wrapText="1"/>
    </xf>
    <xf numFmtId="0" fontId="2" fillId="0" borderId="0" xfId="0" applyFont="1" applyFill="1" applyAlignment="1">
      <alignment horizont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Fill="1" applyAlignment="1">
      <alignment wrapText="1" shrinkToFit="1"/>
    </xf>
    <xf numFmtId="49" fontId="2" fillId="0" borderId="0" xfId="0" applyNumberFormat="1" applyFont="1" applyFill="1" applyAlignment="1">
      <alignment horizontal="center" wrapText="1" shrinkToFit="1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0" fillId="0" borderId="0" xfId="0" applyFill="1"/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165" fontId="3" fillId="0" borderId="0" xfId="0" applyNumberFormat="1" applyFont="1" applyBorder="1" applyAlignment="1" applyProtection="1">
      <alignment horizontal="left" vertical="center" wrapText="1"/>
    </xf>
    <xf numFmtId="49" fontId="3" fillId="2" borderId="0" xfId="0" applyNumberFormat="1" applyFont="1" applyFill="1" applyBorder="1" applyAlignment="1" applyProtection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6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abSelected="1" topLeftCell="A86" zoomScaleNormal="100" workbookViewId="0">
      <selection activeCell="D49" sqref="D49"/>
    </sheetView>
  </sheetViews>
  <sheetFormatPr defaultColWidth="8.85546875" defaultRowHeight="15.75" x14ac:dyDescent="0.25"/>
  <cols>
    <col min="1" max="1" width="54.85546875" style="1" customWidth="1"/>
    <col min="2" max="2" width="25.7109375" style="1" customWidth="1"/>
    <col min="3" max="3" width="24.5703125" style="44" customWidth="1"/>
    <col min="4" max="4" width="22.7109375" style="44" bestFit="1" customWidth="1"/>
    <col min="5" max="16384" width="8.85546875" style="1"/>
  </cols>
  <sheetData>
    <row r="1" spans="1:5" s="20" customFormat="1" ht="108" customHeight="1" x14ac:dyDescent="0.25">
      <c r="A1" s="18"/>
      <c r="B1" s="52" t="s">
        <v>96</v>
      </c>
      <c r="C1" s="52"/>
      <c r="D1" s="38"/>
      <c r="E1" s="21"/>
    </row>
    <row r="2" spans="1:5" x14ac:dyDescent="0.25">
      <c r="B2" s="19"/>
      <c r="C2" s="28"/>
      <c r="D2" s="39"/>
    </row>
    <row r="3" spans="1:5" x14ac:dyDescent="0.25">
      <c r="A3" s="2"/>
      <c r="B3" s="3"/>
      <c r="C3" s="40"/>
      <c r="D3" s="40"/>
    </row>
    <row r="4" spans="1:5" x14ac:dyDescent="0.25">
      <c r="A4" s="53" t="s">
        <v>0</v>
      </c>
      <c r="B4" s="53"/>
      <c r="C4" s="53"/>
      <c r="D4" s="41"/>
    </row>
    <row r="5" spans="1:5" x14ac:dyDescent="0.25">
      <c r="A5" s="53" t="s">
        <v>1</v>
      </c>
      <c r="B5" s="53"/>
      <c r="C5" s="53"/>
      <c r="D5" s="41"/>
    </row>
    <row r="6" spans="1:5" x14ac:dyDescent="0.25">
      <c r="A6" s="53" t="s">
        <v>97</v>
      </c>
      <c r="B6" s="53"/>
      <c r="C6" s="53"/>
      <c r="D6" s="41"/>
    </row>
    <row r="7" spans="1:5" x14ac:dyDescent="0.25">
      <c r="A7" s="53"/>
      <c r="B7" s="53"/>
      <c r="C7" s="53"/>
      <c r="D7" s="41"/>
    </row>
    <row r="8" spans="1:5" x14ac:dyDescent="0.25">
      <c r="A8" s="36"/>
      <c r="B8" s="36"/>
      <c r="C8" s="42" t="s">
        <v>92</v>
      </c>
      <c r="D8" s="41"/>
    </row>
    <row r="9" spans="1:5" x14ac:dyDescent="0.25">
      <c r="A9" s="36"/>
      <c r="B9" s="36"/>
      <c r="C9" s="43"/>
      <c r="D9" s="41"/>
    </row>
    <row r="10" spans="1:5" ht="16.5" thickBot="1" x14ac:dyDescent="0.3">
      <c r="C10" s="44" t="s">
        <v>93</v>
      </c>
    </row>
    <row r="11" spans="1:5" x14ac:dyDescent="0.25">
      <c r="A11" s="54" t="s">
        <v>2</v>
      </c>
      <c r="B11" s="54" t="s">
        <v>3</v>
      </c>
      <c r="C11" s="56" t="s">
        <v>4</v>
      </c>
      <c r="D11" s="45"/>
    </row>
    <row r="12" spans="1:5" ht="16.5" thickBot="1" x14ac:dyDescent="0.3">
      <c r="A12" s="55"/>
      <c r="B12" s="55"/>
      <c r="C12" s="57"/>
      <c r="D12" s="45"/>
    </row>
    <row r="13" spans="1:5" ht="18" customHeight="1" x14ac:dyDescent="0.25">
      <c r="A13" s="5" t="s">
        <v>5</v>
      </c>
      <c r="B13" s="23" t="s">
        <v>6</v>
      </c>
      <c r="C13" s="24">
        <f>C15+C29+C33+C49+C55+C64+C70+C74+C80</f>
        <v>859097.1</v>
      </c>
      <c r="D13" s="45"/>
    </row>
    <row r="14" spans="1:5" x14ac:dyDescent="0.25">
      <c r="A14" s="5"/>
      <c r="B14" s="23"/>
      <c r="C14" s="24"/>
      <c r="D14" s="45"/>
    </row>
    <row r="15" spans="1:5" x14ac:dyDescent="0.25">
      <c r="A15" s="5" t="s">
        <v>7</v>
      </c>
      <c r="B15" s="23" t="s">
        <v>8</v>
      </c>
      <c r="C15" s="24">
        <f>SUM(C17)</f>
        <v>733770</v>
      </c>
      <c r="D15" s="45"/>
    </row>
    <row r="16" spans="1:5" x14ac:dyDescent="0.25">
      <c r="A16" s="5"/>
      <c r="B16" s="23"/>
      <c r="C16" s="25"/>
      <c r="D16" s="45"/>
    </row>
    <row r="17" spans="1:4" x14ac:dyDescent="0.25">
      <c r="A17" s="7" t="s">
        <v>9</v>
      </c>
      <c r="B17" s="26" t="s">
        <v>10</v>
      </c>
      <c r="C17" s="25">
        <f>C19+C21+C23+C25+C27</f>
        <v>733770</v>
      </c>
      <c r="D17" s="45"/>
    </row>
    <row r="18" spans="1:4" x14ac:dyDescent="0.25">
      <c r="A18" s="7"/>
      <c r="B18" s="26"/>
      <c r="C18" s="25"/>
      <c r="D18" s="45"/>
    </row>
    <row r="19" spans="1:4" ht="87.6" customHeight="1" x14ac:dyDescent="0.25">
      <c r="A19" s="9" t="s">
        <v>11</v>
      </c>
      <c r="B19" s="26" t="s">
        <v>12</v>
      </c>
      <c r="C19" s="25">
        <v>708070</v>
      </c>
      <c r="D19" s="50"/>
    </row>
    <row r="20" spans="1:4" x14ac:dyDescent="0.25">
      <c r="A20" s="7"/>
      <c r="B20" s="26"/>
      <c r="C20" s="27"/>
      <c r="D20" s="50"/>
    </row>
    <row r="21" spans="1:4" ht="141.75" x14ac:dyDescent="0.25">
      <c r="A21" s="10" t="s">
        <v>13</v>
      </c>
      <c r="B21" s="26" t="s">
        <v>14</v>
      </c>
      <c r="C21" s="25">
        <v>4500</v>
      </c>
      <c r="D21" s="50"/>
    </row>
    <row r="22" spans="1:4" x14ac:dyDescent="0.25">
      <c r="A22" s="7"/>
      <c r="B22" s="26"/>
      <c r="C22" s="25"/>
      <c r="D22" s="50"/>
    </row>
    <row r="23" spans="1:4" ht="63" x14ac:dyDescent="0.25">
      <c r="A23" s="11" t="s">
        <v>15</v>
      </c>
      <c r="B23" s="26" t="s">
        <v>16</v>
      </c>
      <c r="C23" s="25">
        <v>11000</v>
      </c>
      <c r="D23" s="50"/>
    </row>
    <row r="24" spans="1:4" x14ac:dyDescent="0.25">
      <c r="A24" s="7"/>
      <c r="B24" s="26"/>
      <c r="C24" s="25"/>
      <c r="D24" s="50"/>
    </row>
    <row r="25" spans="1:4" ht="110.25" x14ac:dyDescent="0.25">
      <c r="A25" s="10" t="s">
        <v>17</v>
      </c>
      <c r="B25" s="26" t="s">
        <v>18</v>
      </c>
      <c r="C25" s="25">
        <v>4200</v>
      </c>
      <c r="D25" s="50"/>
    </row>
    <row r="26" spans="1:4" ht="15" customHeight="1" x14ac:dyDescent="0.25">
      <c r="A26" s="10"/>
      <c r="B26" s="26"/>
      <c r="C26" s="27"/>
      <c r="D26" s="45"/>
    </row>
    <row r="27" spans="1:4" ht="159" customHeight="1" x14ac:dyDescent="0.25">
      <c r="A27" s="34" t="s">
        <v>88</v>
      </c>
      <c r="B27" s="35" t="s">
        <v>89</v>
      </c>
      <c r="C27" s="25">
        <v>6000</v>
      </c>
      <c r="D27" s="50"/>
    </row>
    <row r="28" spans="1:4" ht="15" customHeight="1" x14ac:dyDescent="0.25">
      <c r="A28" s="7"/>
      <c r="B28" s="26"/>
      <c r="C28" s="25"/>
      <c r="D28" s="50"/>
    </row>
    <row r="29" spans="1:4" ht="47.25" x14ac:dyDescent="0.25">
      <c r="A29" s="5" t="s">
        <v>19</v>
      </c>
      <c r="B29" s="23" t="s">
        <v>20</v>
      </c>
      <c r="C29" s="24">
        <f>C30</f>
        <v>37562.1</v>
      </c>
      <c r="D29" s="50"/>
    </row>
    <row r="30" spans="1:4" ht="47.25" x14ac:dyDescent="0.25">
      <c r="A30" s="7" t="s">
        <v>21</v>
      </c>
      <c r="B30" s="26" t="s">
        <v>22</v>
      </c>
      <c r="C30" s="25">
        <v>37562.1</v>
      </c>
      <c r="D30" s="45"/>
    </row>
    <row r="31" spans="1:4" x14ac:dyDescent="0.25">
      <c r="A31" s="7"/>
      <c r="B31" s="26"/>
      <c r="C31" s="27"/>
      <c r="D31" s="45"/>
    </row>
    <row r="32" spans="1:4" x14ac:dyDescent="0.25">
      <c r="A32" s="7"/>
      <c r="B32" s="26"/>
      <c r="C32" s="25"/>
      <c r="D32" s="50"/>
    </row>
    <row r="33" spans="1:4" x14ac:dyDescent="0.25">
      <c r="A33" s="5" t="s">
        <v>23</v>
      </c>
      <c r="B33" s="23" t="s">
        <v>24</v>
      </c>
      <c r="C33" s="24">
        <f>SUM(C35+C41+C45)</f>
        <v>52388</v>
      </c>
      <c r="D33" s="50"/>
    </row>
    <row r="34" spans="1:4" x14ac:dyDescent="0.25">
      <c r="A34" s="7"/>
      <c r="B34" s="28" t="s">
        <v>25</v>
      </c>
      <c r="C34" s="25"/>
      <c r="D34" s="50"/>
    </row>
    <row r="35" spans="1:4" ht="31.5" x14ac:dyDescent="0.25">
      <c r="A35" s="7" t="s">
        <v>26</v>
      </c>
      <c r="B35" s="26" t="s">
        <v>27</v>
      </c>
      <c r="C35" s="25">
        <f>SUM(C37+C39)</f>
        <v>29000</v>
      </c>
      <c r="D35" s="50"/>
    </row>
    <row r="36" spans="1:4" x14ac:dyDescent="0.25">
      <c r="A36" s="7"/>
      <c r="B36" s="26"/>
      <c r="C36" s="27"/>
      <c r="D36" s="50"/>
    </row>
    <row r="37" spans="1:4" ht="47.25" x14ac:dyDescent="0.25">
      <c r="A37" s="7" t="s">
        <v>28</v>
      </c>
      <c r="B37" s="26" t="s">
        <v>29</v>
      </c>
      <c r="C37" s="25">
        <v>14900</v>
      </c>
      <c r="D37" s="50"/>
    </row>
    <row r="38" spans="1:4" x14ac:dyDescent="0.25">
      <c r="A38" s="7"/>
      <c r="B38" s="26"/>
      <c r="C38" s="25"/>
      <c r="D38" s="50"/>
    </row>
    <row r="39" spans="1:4" ht="47.25" x14ac:dyDescent="0.25">
      <c r="A39" s="7" t="s">
        <v>30</v>
      </c>
      <c r="B39" s="26" t="s">
        <v>31</v>
      </c>
      <c r="C39" s="25">
        <v>14100</v>
      </c>
      <c r="D39" s="50"/>
    </row>
    <row r="40" spans="1:4" x14ac:dyDescent="0.25">
      <c r="A40" s="7"/>
      <c r="B40" s="26"/>
      <c r="C40" s="25"/>
      <c r="D40" s="50"/>
    </row>
    <row r="41" spans="1:4" x14ac:dyDescent="0.25">
      <c r="A41" s="7" t="s">
        <v>32</v>
      </c>
      <c r="B41" s="26" t="s">
        <v>33</v>
      </c>
      <c r="C41" s="25">
        <f>SUM(C43)</f>
        <v>10888</v>
      </c>
      <c r="D41" s="50"/>
    </row>
    <row r="42" spans="1:4" x14ac:dyDescent="0.25">
      <c r="A42" s="7"/>
      <c r="B42" s="26"/>
      <c r="C42" s="25"/>
      <c r="D42" s="45"/>
    </row>
    <row r="43" spans="1:4" x14ac:dyDescent="0.25">
      <c r="A43" s="7" t="s">
        <v>32</v>
      </c>
      <c r="B43" s="26" t="s">
        <v>34</v>
      </c>
      <c r="C43" s="25">
        <v>10888</v>
      </c>
      <c r="D43" s="45"/>
    </row>
    <row r="44" spans="1:4" x14ac:dyDescent="0.25">
      <c r="A44" s="7"/>
      <c r="B44" s="26"/>
      <c r="C44" s="25"/>
      <c r="D44" s="50"/>
    </row>
    <row r="45" spans="1:4" ht="31.5" x14ac:dyDescent="0.25">
      <c r="A45" s="7" t="s">
        <v>35</v>
      </c>
      <c r="B45" s="26" t="s">
        <v>36</v>
      </c>
      <c r="C45" s="25">
        <f>SUM(C47)</f>
        <v>12500</v>
      </c>
      <c r="D45" s="50"/>
    </row>
    <row r="46" spans="1:4" x14ac:dyDescent="0.25">
      <c r="A46" s="7"/>
      <c r="B46" s="26"/>
      <c r="C46" s="25"/>
      <c r="D46" s="50"/>
    </row>
    <row r="47" spans="1:4" ht="47.25" x14ac:dyDescent="0.25">
      <c r="A47" s="7" t="s">
        <v>37</v>
      </c>
      <c r="B47" s="26" t="s">
        <v>38</v>
      </c>
      <c r="C47" s="25">
        <v>12500</v>
      </c>
      <c r="D47" s="50"/>
    </row>
    <row r="48" spans="1:4" ht="9" customHeight="1" x14ac:dyDescent="0.25">
      <c r="A48" s="7"/>
      <c r="B48" s="26"/>
      <c r="C48" s="27"/>
      <c r="D48" s="45"/>
    </row>
    <row r="49" spans="1:4" ht="35.450000000000003" customHeight="1" x14ac:dyDescent="0.25">
      <c r="A49" s="12" t="s">
        <v>39</v>
      </c>
      <c r="B49" s="23" t="s">
        <v>40</v>
      </c>
      <c r="C49" s="29">
        <v>786</v>
      </c>
      <c r="D49" s="29"/>
    </row>
    <row r="50" spans="1:4" ht="9.6" customHeight="1" x14ac:dyDescent="0.25">
      <c r="A50" s="5"/>
      <c r="B50" s="23"/>
      <c r="C50" s="29"/>
      <c r="D50" s="45"/>
    </row>
    <row r="51" spans="1:4" x14ac:dyDescent="0.25">
      <c r="A51" s="7" t="s">
        <v>41</v>
      </c>
      <c r="B51" s="26" t="s">
        <v>42</v>
      </c>
      <c r="C51" s="27">
        <f>SUM(C53)</f>
        <v>786</v>
      </c>
      <c r="D51" s="45"/>
    </row>
    <row r="52" spans="1:4" ht="12.75" customHeight="1" x14ac:dyDescent="0.25">
      <c r="A52" s="7"/>
      <c r="B52" s="26"/>
      <c r="C52" s="27"/>
      <c r="D52" s="45"/>
    </row>
    <row r="53" spans="1:4" ht="31.5" x14ac:dyDescent="0.25">
      <c r="A53" s="7" t="s">
        <v>43</v>
      </c>
      <c r="B53" s="26" t="s">
        <v>87</v>
      </c>
      <c r="C53" s="27">
        <v>786</v>
      </c>
      <c r="D53" s="45"/>
    </row>
    <row r="54" spans="1:4" ht="12.75" customHeight="1" x14ac:dyDescent="0.25">
      <c r="A54" s="7"/>
      <c r="B54" s="26"/>
      <c r="C54" s="27"/>
      <c r="D54" s="45"/>
    </row>
    <row r="55" spans="1:4" ht="19.149999999999999" customHeight="1" x14ac:dyDescent="0.25">
      <c r="A55" s="5" t="s">
        <v>44</v>
      </c>
      <c r="B55" s="23" t="s">
        <v>45</v>
      </c>
      <c r="C55" s="29">
        <f>C61</f>
        <v>16671</v>
      </c>
      <c r="D55" s="45"/>
    </row>
    <row r="56" spans="1:4" ht="16.5" customHeight="1" x14ac:dyDescent="0.25">
      <c r="A56" s="7"/>
      <c r="B56" s="51"/>
      <c r="C56" s="27"/>
      <c r="D56" s="50"/>
    </row>
    <row r="57" spans="1:4" ht="14.25" hidden="1" customHeight="1" x14ac:dyDescent="0.25">
      <c r="A57" s="7" t="s">
        <v>46</v>
      </c>
      <c r="B57" s="51"/>
      <c r="C57" s="27"/>
      <c r="D57" s="50"/>
    </row>
    <row r="58" spans="1:4" ht="409.5" hidden="1" customHeight="1" x14ac:dyDescent="0.25">
      <c r="A58" s="7"/>
      <c r="B58" s="26"/>
      <c r="C58" s="27"/>
      <c r="D58" s="50"/>
    </row>
    <row r="59" spans="1:4" ht="14.25" hidden="1" customHeight="1" x14ac:dyDescent="0.25">
      <c r="A59" s="7" t="s">
        <v>47</v>
      </c>
      <c r="B59" s="26" t="s">
        <v>48</v>
      </c>
      <c r="C59" s="27"/>
      <c r="D59" s="50"/>
    </row>
    <row r="60" spans="1:4" ht="14.25" hidden="1" customHeight="1" x14ac:dyDescent="0.25">
      <c r="A60" s="7"/>
      <c r="B60" s="26"/>
      <c r="C60" s="27"/>
      <c r="D60" s="50"/>
    </row>
    <row r="61" spans="1:4" ht="47.25" x14ac:dyDescent="0.25">
      <c r="A61" s="7" t="s">
        <v>49</v>
      </c>
      <c r="B61" s="26" t="s">
        <v>50</v>
      </c>
      <c r="C61" s="27">
        <f>SUM(C62)</f>
        <v>16671</v>
      </c>
      <c r="D61" s="45"/>
    </row>
    <row r="62" spans="1:4" ht="63" x14ac:dyDescent="0.25">
      <c r="A62" s="7" t="s">
        <v>51</v>
      </c>
      <c r="B62" s="26" t="s">
        <v>48</v>
      </c>
      <c r="C62" s="27">
        <v>16671</v>
      </c>
      <c r="D62" s="45"/>
    </row>
    <row r="63" spans="1:4" x14ac:dyDescent="0.25">
      <c r="A63" s="7"/>
      <c r="B63" s="26"/>
      <c r="C63" s="27"/>
      <c r="D63" s="45"/>
    </row>
    <row r="64" spans="1:4" ht="53.45" customHeight="1" x14ac:dyDescent="0.25">
      <c r="A64" s="5" t="s">
        <v>52</v>
      </c>
      <c r="B64" s="23" t="s">
        <v>53</v>
      </c>
      <c r="C64" s="29">
        <f>SUM(C66+C68)</f>
        <v>12951</v>
      </c>
      <c r="D64" s="45"/>
    </row>
    <row r="65" spans="1:4" x14ac:dyDescent="0.25">
      <c r="A65" s="7"/>
      <c r="B65" s="28"/>
      <c r="C65" s="27"/>
      <c r="D65" s="45"/>
    </row>
    <row r="66" spans="1:4" ht="78.75" x14ac:dyDescent="0.25">
      <c r="A66" s="7" t="s">
        <v>54</v>
      </c>
      <c r="B66" s="26" t="s">
        <v>55</v>
      </c>
      <c r="C66" s="27">
        <v>8000</v>
      </c>
      <c r="D66" s="50"/>
    </row>
    <row r="67" spans="1:4" x14ac:dyDescent="0.25">
      <c r="A67" s="7"/>
      <c r="B67" s="26"/>
      <c r="C67" s="27"/>
      <c r="D67" s="50"/>
    </row>
    <row r="68" spans="1:4" ht="118.5" customHeight="1" x14ac:dyDescent="0.25">
      <c r="A68" s="37" t="s">
        <v>95</v>
      </c>
      <c r="B68" s="26" t="s">
        <v>94</v>
      </c>
      <c r="C68" s="27">
        <v>4951</v>
      </c>
      <c r="D68" s="45"/>
    </row>
    <row r="69" spans="1:4" x14ac:dyDescent="0.25">
      <c r="A69" s="7"/>
      <c r="B69" s="26"/>
      <c r="C69" s="27"/>
      <c r="D69" s="45"/>
    </row>
    <row r="70" spans="1:4" ht="31.5" x14ac:dyDescent="0.25">
      <c r="A70" s="5" t="s">
        <v>56</v>
      </c>
      <c r="B70" s="23" t="s">
        <v>57</v>
      </c>
      <c r="C70" s="29">
        <f>SUM(C72)</f>
        <v>2253</v>
      </c>
      <c r="D70" s="29"/>
    </row>
    <row r="71" spans="1:4" ht="12" customHeight="1" x14ac:dyDescent="0.25">
      <c r="A71" s="7"/>
      <c r="B71" s="26"/>
      <c r="C71" s="27"/>
      <c r="D71" s="45"/>
    </row>
    <row r="72" spans="1:4" ht="37.9" customHeight="1" x14ac:dyDescent="0.25">
      <c r="A72" s="7" t="s">
        <v>58</v>
      </c>
      <c r="B72" s="26" t="s">
        <v>59</v>
      </c>
      <c r="C72" s="27">
        <v>2253</v>
      </c>
      <c r="D72" s="50"/>
    </row>
    <row r="73" spans="1:4" x14ac:dyDescent="0.25">
      <c r="A73" s="7"/>
      <c r="B73" s="26"/>
      <c r="C73" s="27"/>
      <c r="D73" s="50"/>
    </row>
    <row r="74" spans="1:4" ht="31.5" x14ac:dyDescent="0.25">
      <c r="A74" s="5" t="s">
        <v>60</v>
      </c>
      <c r="B74" s="23" t="s">
        <v>61</v>
      </c>
      <c r="C74" s="29">
        <f>SUM(C76+C78)</f>
        <v>2489</v>
      </c>
      <c r="D74" s="45"/>
    </row>
    <row r="75" spans="1:4" x14ac:dyDescent="0.25">
      <c r="A75" s="7"/>
      <c r="B75" s="26"/>
      <c r="C75" s="27"/>
      <c r="D75" s="45"/>
    </row>
    <row r="76" spans="1:4" ht="94.5" x14ac:dyDescent="0.25">
      <c r="A76" s="7" t="s">
        <v>62</v>
      </c>
      <c r="B76" s="26" t="s">
        <v>63</v>
      </c>
      <c r="C76" s="27">
        <v>989</v>
      </c>
      <c r="D76" s="45"/>
    </row>
    <row r="77" spans="1:4" x14ac:dyDescent="0.25">
      <c r="A77" s="7"/>
      <c r="B77" s="26"/>
      <c r="C77" s="27"/>
      <c r="D77" s="45"/>
    </row>
    <row r="78" spans="1:4" ht="47.25" x14ac:dyDescent="0.25">
      <c r="A78" s="7" t="s">
        <v>64</v>
      </c>
      <c r="B78" s="26" t="s">
        <v>65</v>
      </c>
      <c r="C78" s="27">
        <v>1500</v>
      </c>
    </row>
    <row r="79" spans="1:4" x14ac:dyDescent="0.25">
      <c r="A79" s="7"/>
      <c r="B79" s="26"/>
      <c r="C79" s="27"/>
    </row>
    <row r="80" spans="1:4" ht="18.600000000000001" customHeight="1" x14ac:dyDescent="0.25">
      <c r="A80" s="5" t="s">
        <v>66</v>
      </c>
      <c r="B80" s="23" t="s">
        <v>67</v>
      </c>
      <c r="C80" s="29">
        <f>SUM(C82+C89+C85+C87)</f>
        <v>227</v>
      </c>
    </row>
    <row r="81" spans="1:3" x14ac:dyDescent="0.25">
      <c r="A81" s="5"/>
      <c r="B81" s="23"/>
      <c r="C81" s="29"/>
    </row>
    <row r="82" spans="1:3" ht="47.25" x14ac:dyDescent="0.25">
      <c r="A82" s="7" t="s">
        <v>68</v>
      </c>
      <c r="B82" s="26" t="s">
        <v>69</v>
      </c>
      <c r="C82" s="27">
        <v>100</v>
      </c>
    </row>
    <row r="83" spans="1:3" x14ac:dyDescent="0.25">
      <c r="A83" s="5"/>
      <c r="B83" s="23"/>
      <c r="C83" s="29"/>
    </row>
    <row r="84" spans="1:3" x14ac:dyDescent="0.25">
      <c r="A84" s="5"/>
      <c r="B84" s="23"/>
      <c r="C84" s="29"/>
    </row>
    <row r="85" spans="1:3" ht="45.75" customHeight="1" x14ac:dyDescent="0.25">
      <c r="A85" s="7" t="s">
        <v>70</v>
      </c>
      <c r="B85" s="30" t="s">
        <v>71</v>
      </c>
      <c r="C85" s="27">
        <v>50</v>
      </c>
    </row>
    <row r="86" spans="1:3" ht="13.15" customHeight="1" x14ac:dyDescent="0.25">
      <c r="A86" s="13"/>
      <c r="B86" s="31"/>
    </row>
    <row r="87" spans="1:3" ht="31.5" x14ac:dyDescent="0.25">
      <c r="A87" s="15" t="s">
        <v>72</v>
      </c>
      <c r="B87" s="32" t="s">
        <v>73</v>
      </c>
      <c r="C87" s="27">
        <v>35</v>
      </c>
    </row>
    <row r="88" spans="1:3" ht="10.9" customHeight="1" x14ac:dyDescent="0.25">
      <c r="A88" s="13"/>
      <c r="B88" s="31"/>
      <c r="C88" s="27"/>
    </row>
    <row r="89" spans="1:3" x14ac:dyDescent="0.25">
      <c r="A89" s="15" t="s">
        <v>74</v>
      </c>
      <c r="B89" s="32" t="s">
        <v>75</v>
      </c>
      <c r="C89" s="27">
        <v>42</v>
      </c>
    </row>
    <row r="90" spans="1:3" ht="13.9" customHeight="1" x14ac:dyDescent="0.25">
      <c r="A90" s="13"/>
      <c r="B90" s="14"/>
      <c r="C90" s="46"/>
    </row>
    <row r="91" spans="1:3" x14ac:dyDescent="0.25">
      <c r="A91" s="5" t="s">
        <v>76</v>
      </c>
      <c r="B91" s="6" t="s">
        <v>77</v>
      </c>
      <c r="C91" s="24">
        <f>C93</f>
        <v>1333667.83</v>
      </c>
    </row>
    <row r="92" spans="1:3" x14ac:dyDescent="0.25">
      <c r="A92" s="4"/>
      <c r="B92" s="8"/>
      <c r="C92" s="25"/>
    </row>
    <row r="93" spans="1:3" ht="31.5" x14ac:dyDescent="0.25">
      <c r="A93" s="7" t="s">
        <v>78</v>
      </c>
      <c r="B93" s="8" t="s">
        <v>79</v>
      </c>
      <c r="C93" s="25">
        <f>C97+C99+C95+C101</f>
        <v>1333667.83</v>
      </c>
    </row>
    <row r="94" spans="1:3" x14ac:dyDescent="0.25">
      <c r="A94" s="7"/>
      <c r="B94" s="8"/>
      <c r="C94" s="25"/>
    </row>
    <row r="95" spans="1:3" ht="31.5" x14ac:dyDescent="0.25">
      <c r="A95" s="7" t="s">
        <v>80</v>
      </c>
      <c r="B95" s="8" t="s">
        <v>81</v>
      </c>
      <c r="C95" s="25">
        <v>79649.5</v>
      </c>
    </row>
    <row r="96" spans="1:3" x14ac:dyDescent="0.25">
      <c r="A96" s="7"/>
      <c r="B96" s="8"/>
      <c r="C96" s="27"/>
    </row>
    <row r="97" spans="1:3" ht="31.5" x14ac:dyDescent="0.25">
      <c r="A97" s="7" t="s">
        <v>82</v>
      </c>
      <c r="B97" s="8" t="s">
        <v>83</v>
      </c>
      <c r="C97" s="25">
        <v>721367.4</v>
      </c>
    </row>
    <row r="98" spans="1:3" x14ac:dyDescent="0.25">
      <c r="A98" s="7"/>
      <c r="B98" s="8"/>
      <c r="C98" s="27"/>
    </row>
    <row r="99" spans="1:3" x14ac:dyDescent="0.25">
      <c r="A99" s="7" t="s">
        <v>84</v>
      </c>
      <c r="B99" s="8" t="s">
        <v>85</v>
      </c>
      <c r="C99" s="25">
        <v>526620.93000000005</v>
      </c>
    </row>
    <row r="100" spans="1:3" x14ac:dyDescent="0.25">
      <c r="A100" s="7"/>
      <c r="B100" s="8"/>
      <c r="C100" s="46"/>
    </row>
    <row r="101" spans="1:3" x14ac:dyDescent="0.25">
      <c r="A101" s="33" t="s">
        <v>90</v>
      </c>
      <c r="B101" s="22" t="s">
        <v>91</v>
      </c>
      <c r="C101" s="27">
        <v>6030</v>
      </c>
    </row>
    <row r="102" spans="1:3" x14ac:dyDescent="0.25">
      <c r="A102" s="7"/>
      <c r="B102" s="22"/>
      <c r="C102" s="46"/>
    </row>
    <row r="103" spans="1:3" x14ac:dyDescent="0.25">
      <c r="A103" s="5" t="s">
        <v>86</v>
      </c>
      <c r="B103" s="6"/>
      <c r="C103" s="24">
        <f>C91+C13</f>
        <v>2192764.9300000002</v>
      </c>
    </row>
    <row r="104" spans="1:3" x14ac:dyDescent="0.25">
      <c r="A104" s="16"/>
      <c r="B104" s="16"/>
      <c r="C104" s="47"/>
    </row>
    <row r="105" spans="1:3" x14ac:dyDescent="0.25">
      <c r="A105" s="7"/>
      <c r="B105" s="8"/>
      <c r="C105" s="47"/>
    </row>
    <row r="106" spans="1:3" ht="78.599999999999994" customHeight="1" x14ac:dyDescent="0.25">
      <c r="A106" s="16"/>
      <c r="B106" s="16"/>
      <c r="C106" s="47"/>
    </row>
    <row r="107" spans="1:3" ht="14.25" customHeight="1" x14ac:dyDescent="0.25">
      <c r="A107" s="16"/>
      <c r="B107" s="16"/>
      <c r="C107" s="47"/>
    </row>
    <row r="108" spans="1:3" ht="41.45" customHeight="1" x14ac:dyDescent="0.25">
      <c r="A108" s="16"/>
      <c r="B108" s="16"/>
      <c r="C108" s="47"/>
    </row>
    <row r="109" spans="1:3" ht="50.45" customHeight="1" x14ac:dyDescent="0.25">
      <c r="A109" s="16"/>
      <c r="B109" s="17"/>
      <c r="C109" s="48"/>
    </row>
    <row r="110" spans="1:3" ht="49.9" customHeight="1" x14ac:dyDescent="0.25">
      <c r="A110" s="16"/>
      <c r="B110" s="17"/>
      <c r="C110" s="49"/>
    </row>
    <row r="112" spans="1:3" x14ac:dyDescent="0.25">
      <c r="C112" s="48"/>
    </row>
  </sheetData>
  <mergeCells count="23">
    <mergeCell ref="B1:C1"/>
    <mergeCell ref="D19:D21"/>
    <mergeCell ref="A4:C4"/>
    <mergeCell ref="A5:C5"/>
    <mergeCell ref="A6:C6"/>
    <mergeCell ref="A7:C7"/>
    <mergeCell ref="A11:A12"/>
    <mergeCell ref="B11:B12"/>
    <mergeCell ref="C11:C12"/>
    <mergeCell ref="B56:B57"/>
    <mergeCell ref="D56:D57"/>
    <mergeCell ref="D58:D60"/>
    <mergeCell ref="D22:D23"/>
    <mergeCell ref="D24:D25"/>
    <mergeCell ref="D27:D29"/>
    <mergeCell ref="D32:D33"/>
    <mergeCell ref="D34:D36"/>
    <mergeCell ref="D37:D38"/>
    <mergeCell ref="D66:D67"/>
    <mergeCell ref="D72:D73"/>
    <mergeCell ref="D39:D41"/>
    <mergeCell ref="D44:D45"/>
    <mergeCell ref="D46:D47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buin-fbp02</dc:creator>
  <cp:lastModifiedBy>raifo2</cp:lastModifiedBy>
  <cp:lastPrinted>2025-10-03T09:53:29Z</cp:lastPrinted>
  <dcterms:created xsi:type="dcterms:W3CDTF">2024-03-12T10:23:58Z</dcterms:created>
  <dcterms:modified xsi:type="dcterms:W3CDTF">2025-10-16T08:33:57Z</dcterms:modified>
</cp:coreProperties>
</file>